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Work 2011\Programe CTE  2007-2013\NEXT\ROUA\#4 GHID\GHID small 2.1.si 3.2 DE PUBLICAT\"/>
    </mc:Choice>
  </mc:AlternateContent>
  <xr:revisionPtr revIDLastSave="0" documentId="14_{222E1DDB-0152-4F29-99E7-E526B207FBBA}" xr6:coauthVersionLast="47" xr6:coauthVersionMax="47" xr10:uidLastSave="{00000000-0000-0000-0000-000000000000}"/>
  <bookViews>
    <workbookView xWindow="-120" yWindow="-120" windowWidth="38640" windowHeight="21120" activeTab="1" xr2:uid="{00000000-000D-0000-FFFF-FFFF00000000}"/>
  </bookViews>
  <sheets>
    <sheet name="Strategic assessment" sheetId="1" r:id="rId1"/>
    <sheet name="Operational Assessment" sheetId="2" r:id="rId2"/>
  </sheets>
  <externalReferences>
    <externalReference r:id="rId3"/>
  </externalReferences>
  <calcPr calcId="191029"/>
  <customWorkbookViews>
    <customWorkbookView name="ROUAMD - Personal View" guid="{601BAD9D-B492-4DA5-A83B-07FEF66F0B19}" mergeInterval="0" personalView="1" maximized="1" xWindow="-8" yWindow="-8" windowWidth="2576" windowHeight="1408" activeSheetId="2"/>
    <customWorkbookView name="Claudia Gosman - Personal View" guid="{D947597B-361E-4780-BDE0-6622AB3A1C0B}" mergeInterval="0" personalView="1" maximized="1" xWindow="2552" yWindow="-8" windowWidth="2576" windowHeight="141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1" l="1"/>
  <c r="D5" i="2"/>
  <c r="D12" i="2"/>
  <c r="D24" i="2"/>
  <c r="E28" i="1"/>
  <c r="E27" i="1" s="1"/>
  <c r="E23" i="1"/>
  <c r="E19" i="1"/>
  <c r="E18" i="1" s="1"/>
  <c r="E7" i="2"/>
  <c r="E6" i="2" s="1"/>
  <c r="E8" i="2"/>
  <c r="E9" i="2"/>
  <c r="E10" i="2"/>
  <c r="E11" i="2"/>
  <c r="E15" i="2"/>
  <c r="E16" i="2"/>
  <c r="E14" i="2" s="1"/>
  <c r="E13" i="2" s="1"/>
  <c r="E12" i="2" s="1"/>
  <c r="E18" i="2"/>
  <c r="E19" i="2"/>
  <c r="E20" i="2"/>
  <c r="E22" i="2"/>
  <c r="E23" i="2"/>
  <c r="E26" i="2"/>
  <c r="E27" i="2"/>
  <c r="E28" i="2"/>
  <c r="E8" i="1"/>
  <c r="E7" i="1" s="1"/>
  <c r="E9" i="1"/>
  <c r="E10" i="1"/>
  <c r="E12" i="1"/>
  <c r="E11" i="1" s="1"/>
  <c r="E6" i="1" s="1"/>
  <c r="E5" i="1" s="1"/>
  <c r="E13" i="1"/>
  <c r="E14" i="1"/>
  <c r="E16" i="1"/>
  <c r="E15" i="1" s="1"/>
  <c r="E17" i="1"/>
  <c r="E20" i="1"/>
  <c r="E21" i="1"/>
  <c r="E22" i="1"/>
  <c r="E24" i="1"/>
  <c r="E25" i="1"/>
  <c r="E26" i="1"/>
  <c r="E29" i="1"/>
  <c r="E30" i="1"/>
  <c r="E31" i="1"/>
  <c r="E33" i="1"/>
  <c r="E32" i="1" s="1"/>
  <c r="E34" i="1"/>
  <c r="E37" i="1"/>
  <c r="E36" i="1" s="1"/>
  <c r="E35" i="1" s="1"/>
  <c r="E38" i="1"/>
  <c r="E39" i="1"/>
  <c r="E40" i="1"/>
  <c r="C11" i="1"/>
  <c r="C7" i="1"/>
  <c r="C17" i="2"/>
  <c r="E17" i="2" s="1"/>
  <c r="C21" i="2"/>
  <c r="E21" i="2" s="1"/>
  <c r="C28" i="1" l="1"/>
  <c r="C25" i="2" l="1"/>
  <c r="E25" i="2" s="1"/>
  <c r="C24" i="2" l="1"/>
  <c r="E24" i="2" s="1"/>
  <c r="C14" i="2"/>
  <c r="C6" i="2"/>
  <c r="C5" i="2" l="1"/>
  <c r="E5" i="2" s="1"/>
  <c r="E4" i="2" s="1"/>
  <c r="C13" i="2"/>
  <c r="C36" i="1"/>
  <c r="B24" i="1"/>
  <c r="B25" i="1"/>
  <c r="B26" i="1"/>
  <c r="C15" i="1"/>
  <c r="C32" i="1"/>
  <c r="C19" i="1"/>
  <c r="C23" i="1"/>
  <c r="C35" i="1" l="1"/>
  <c r="C18" i="1"/>
  <c r="C12" i="2"/>
  <c r="C6" i="1"/>
  <c r="C27" i="1"/>
  <c r="C4" i="2" l="1"/>
  <c r="C5" i="1"/>
</calcChain>
</file>

<file path=xl/sharedStrings.xml><?xml version="1.0" encoding="utf-8"?>
<sst xmlns="http://schemas.openxmlformats.org/spreadsheetml/2006/main" count="128" uniqueCount="83">
  <si>
    <t>Project relevance</t>
  </si>
  <si>
    <t>A</t>
  </si>
  <si>
    <t>A1</t>
  </si>
  <si>
    <t>a</t>
  </si>
  <si>
    <t>b</t>
  </si>
  <si>
    <t>c</t>
  </si>
  <si>
    <t>Observations</t>
  </si>
  <si>
    <t>A2</t>
  </si>
  <si>
    <t>Cooperation character</t>
  </si>
  <si>
    <t>A3</t>
  </si>
  <si>
    <t>Project intervention logic</t>
  </si>
  <si>
    <t>A4</t>
  </si>
  <si>
    <t>Partnership relevance</t>
  </si>
  <si>
    <t>How well is the need for the project justified?</t>
  </si>
  <si>
    <t xml:space="preserve">How does the project build on existing practices? </t>
  </si>
  <si>
    <t>d</t>
  </si>
  <si>
    <t>What added value does the cooperation bring?</t>
  </si>
  <si>
    <t xml:space="preserve">To what extent will the project contribute to the achievement of programme’s objectives and indicators? </t>
  </si>
  <si>
    <t xml:space="preserve">To what extent is the project’s intervention logic plausible? </t>
  </si>
  <si>
    <t xml:space="preserve">Project outputs and results that contribute to programme indicators are realistic (based on the quantification provided): it is possible to achieve them with given resources in terms of time, partners, and budget. (ref. AF C.4, C.5, C.6, D) </t>
  </si>
  <si>
    <t xml:space="preserve">To what extent will project outputs have an impact beyond the project lifetime? </t>
  </si>
  <si>
    <t xml:space="preserve">To what extent is the partnership composition relevant for the proposed project? </t>
  </si>
  <si>
    <t>B</t>
  </si>
  <si>
    <t>Operational assessment criteria</t>
  </si>
  <si>
    <t>B1</t>
  </si>
  <si>
    <t>Work plan</t>
  </si>
  <si>
    <t>To what extent is the work plan realistic, consistent, and coherent?</t>
  </si>
  <si>
    <t>e</t>
  </si>
  <si>
    <t>B2</t>
  </si>
  <si>
    <t xml:space="preserve">B3 </t>
  </si>
  <si>
    <t>Communication</t>
  </si>
  <si>
    <t xml:space="preserve">To what extent are communication activities appropriate to reach the relevant target groups? </t>
  </si>
  <si>
    <t>Budget</t>
  </si>
  <si>
    <t xml:space="preserve">To what extent is the project budget used in accordance with the principles of economy, efficiency, and effectiveness? </t>
  </si>
  <si>
    <t xml:space="preserve">The principle of economy: The resources used by the project partners for their activities should be made available in due time, in appropriate quantity and quality, and at the best price. </t>
  </si>
  <si>
    <t xml:space="preserve">The principle of efficiency: getting the most from the available resources. It is concerned with the relationship between resources employed and outputs delivered in terms of quantity, quality, and timing. </t>
  </si>
  <si>
    <t>The communication objectives(s) is (are) SMART,  and correlated to project objectiv (ref. AF C.4)</t>
  </si>
  <si>
    <t>Criteria and sub-criteria</t>
  </si>
  <si>
    <t>&lt;40 project is rejected</t>
  </si>
  <si>
    <t>The results cannot/only to some extent be achieved without cross-border cooperation. (ref. AF A.2, B.1.6, C.2.3, C.2.4, C.3)</t>
  </si>
  <si>
    <t xml:space="preserve">The project outputs clearly link to programme output indicators and their contribution to programme targets is sufficient , respectively are proportional to the requested grant, and the indicators and selected and addressed as indicated in the Guidelines for Indicators. (ref. AF C.4) </t>
  </si>
  <si>
    <t>Strategic assessment</t>
  </si>
  <si>
    <t>Weight of the criteria</t>
  </si>
  <si>
    <t xml:space="preserve">Weight of the criteria </t>
  </si>
  <si>
    <t>Score granted by assessor per criteria (maximum values)</t>
  </si>
  <si>
    <r>
      <t xml:space="preserve">If the </t>
    </r>
    <r>
      <rPr>
        <b/>
        <i/>
        <sz val="11"/>
        <color theme="1"/>
        <rFont val="Calibri"/>
        <family val="2"/>
        <scheme val="minor"/>
      </rPr>
      <t>Score granted by assessor per criteria</t>
    </r>
    <r>
      <rPr>
        <b/>
        <sz val="11"/>
        <color theme="1"/>
        <rFont val="Calibri"/>
        <family val="2"/>
        <scheme val="minor"/>
      </rPr>
      <t xml:space="preserve"> is of less than, or equal to, 1 the project is rejected</t>
    </r>
  </si>
  <si>
    <t>Final score  (weighted)
(maximum values)</t>
  </si>
  <si>
    <t>Final score (weighted)
(maximum values)</t>
  </si>
  <si>
    <t>Projects activities are clear, activities, deliverables, and outputs are in a logical time sequence. Time plan is realistic. The timeframe of activities is appropriate. The project is feasible within the duration proposed. (ref. AF C.6)</t>
  </si>
  <si>
    <t>With respect to the project’s objectives, the project partnership: (ref. AF C.3, B1) consists of partners that complement each other.</t>
  </si>
  <si>
    <t xml:space="preserve">All partners play a defined role in the partnership and the operation’s territory benefits from this cooperation. (ref. AF C.3, B1) </t>
  </si>
  <si>
    <t>Project outputs are durable (the proposal is expected to provide a significant and durable contribution to solving the challenges targeted) – if not, it is justified. – AF C.8</t>
  </si>
  <si>
    <t>Annex J Quality assessment grid</t>
  </si>
  <si>
    <t>The project involves the relevant actors needed to address the territorial/public policy challenge and the objectives specified. (ref. AF C.3, B 1)</t>
  </si>
  <si>
    <t>Project main outputs are applicable and replicable by other organisations/regions/countries outside of the current partnership (transferability) – if not, it is justified. – AF C.8</t>
  </si>
  <si>
    <t>The project addresses common territorial challenges of the programme or a joint asset of the programme area - there is a real need for the project: well justified, reasonable, well explained. (ref. AF C.2)</t>
  </si>
  <si>
    <t xml:space="preserve"> The project clearly contributes to one public policy and a wider strategy on one or more policy levels – i.e., EU / national / regional. (ref. AF C.2)</t>
  </si>
  <si>
    <r>
      <t xml:space="preserve">The project will make use of synergies with past or current EU and other projects or initiatives, without being just a continuation of a previous project. (ref. AF C.2 and  </t>
    </r>
    <r>
      <rPr>
        <i/>
        <sz val="11"/>
        <color theme="1"/>
        <rFont val="Calibri"/>
        <family val="2"/>
        <scheme val="minor"/>
      </rPr>
      <t>section 1.3.5	Synergies and complementarities with other actions,</t>
    </r>
    <r>
      <rPr>
        <sz val="11"/>
        <color theme="1"/>
        <rFont val="Calibri"/>
        <family val="2"/>
        <scheme val="minor"/>
      </rPr>
      <t xml:space="preserve"> from the Guidelines) </t>
    </r>
  </si>
  <si>
    <t>The project demonstrates new solutions that go beyond the existing practice in the sector/programme area/participating countries or adapts and implements already developed solutions. (ref. AF C.2)</t>
  </si>
  <si>
    <t xml:space="preserve">The importance of cooperation beyond borders for the topic addressed is clearly demonstrated. (ref. AF A.2, B.1, C.2, C.3) </t>
  </si>
  <si>
    <t>Project’s contribution to programme result indicators is realistic. (ref. AF A2, C.5)</t>
  </si>
  <si>
    <t>Distribution of tasks among partners is appropriate: e.g., sharing of tasks is clear, logical, in line with partners’ role in the project, etc. (ref. AF B, C3, C.4, C5)</t>
  </si>
  <si>
    <t>Communication target groups are clearly identified and match the project target group(s) C4</t>
  </si>
  <si>
    <t>Communication activities (and deliverables) correspond to all project stages (i.e. launching, interim accomplishments where the case may be, final results C4</t>
  </si>
  <si>
    <t>Sufficient and reasonable resources are planned to ensure project implementation. (ref. AF C, D.2, Annex C)</t>
  </si>
  <si>
    <t>The available information in the budget is transparent and sufficient. On that basis, the project budget appears proportionate to the proposed work plan, project outputs and project's contribution to programme indicators aimed for. – AF C4, D.2</t>
  </si>
  <si>
    <t>The budget allocated to staff and/or external expertise is in line with the project content and the costs are justified and they seem realistic. The need for engaging external expertise is justified and the costs seem realistic. – AF C.4, D.2</t>
  </si>
  <si>
    <t>Is the proposed project budget directly connected and reflected in the projects activities ? ( ref.  AF C, D)</t>
  </si>
  <si>
    <t>Proposed activities are clearly and consistently described (what, how, when and by whom is implemented. Activities and  deliverables are relevant to planned outputs and results. (ref. AF A2, A4, B1, C2, C.4, C.5, C6, D)</t>
  </si>
  <si>
    <t>Activities adequately involve the target groups/final beneficiaries. (ref C 2.4, C8)</t>
  </si>
  <si>
    <t>With respect to the project’s objectives, the project partnership: (ref. AF C.3, B1) has partners with adequate capacity and resources (financial, human resources, experience etc.) to implement the operation (AF B.1, C.7, Annexes) Statutes, balance sheets, co-financing declarations etc.).</t>
  </si>
  <si>
    <t>The project makes use of available knowledge and builds on existing results and practices, and at the same time proposes different approaches/activities than those implemented in previous actions/projects/operations, avoiding overlaps, and proposing an evolution of ideas. (ref. AF B1, C.2)</t>
  </si>
  <si>
    <t>There is a clear benefit from cooperating for the project partners / target groups / project area / programme area. (ref. AF A.2, B.1, C2, C.3, C8)</t>
  </si>
  <si>
    <t>Project-specific objective is specific, realistic, and achievable. (ref. AF C.4)</t>
  </si>
  <si>
    <t>Proposed outputs are needed to achieve project-specific objective. (ref. AF C.4)</t>
  </si>
  <si>
    <r>
      <t xml:space="preserve">The principle of </t>
    </r>
    <r>
      <rPr>
        <b/>
        <sz val="11"/>
        <color rgb="FFFF0000"/>
        <rFont val="Calibri"/>
        <family val="2"/>
        <scheme val="minor"/>
      </rPr>
      <t>cost/</t>
    </r>
    <r>
      <rPr>
        <b/>
        <sz val="11"/>
        <color theme="1"/>
        <rFont val="Calibri"/>
        <family val="2"/>
        <scheme val="minor"/>
      </rPr>
      <t xml:space="preserve">effectiveness: meeting the objectives and achieving the intended results. </t>
    </r>
  </si>
  <si>
    <t>How the project results may be realistically achieved with the specific methodology, work plan, allocation of functions among partners, budget.</t>
  </si>
  <si>
    <t>Sufficient and reasonable resources are planned for equipment purchases (if applicable) and their costs are realistic. – AF C, D.2</t>
  </si>
  <si>
    <t>Financial allocation per cost category is correlated with the work plan. (ref. AF D.2). The distribution of the budget per period is in line with the work plan. (ref. AF D.4)</t>
  </si>
  <si>
    <t>B4</t>
  </si>
  <si>
    <t>Conclusions and recommendations</t>
  </si>
  <si>
    <r>
      <t xml:space="preserve">The importance of </t>
    </r>
    <r>
      <rPr>
        <sz val="11"/>
        <color rgb="FFFF0000"/>
        <rFont val="Calibri"/>
        <family val="2"/>
        <scheme val="minor"/>
      </rPr>
      <t>project</t>
    </r>
    <r>
      <rPr>
        <sz val="11"/>
        <color theme="1"/>
        <rFont val="Calibri"/>
        <family val="2"/>
        <scheme val="minor"/>
      </rPr>
      <t xml:space="preserve"> and their cross-border relevance is demonstrated to reach project o</t>
    </r>
    <r>
      <rPr>
        <sz val="11"/>
        <color rgb="FFFF0000"/>
        <rFont val="Calibri"/>
        <family val="2"/>
        <scheme val="minor"/>
      </rPr>
      <t>bjective</t>
    </r>
    <r>
      <rPr>
        <sz val="11"/>
        <color theme="1"/>
        <rFont val="Calibri"/>
        <family val="2"/>
        <scheme val="minor"/>
      </rPr>
      <t>, respectively contributes directly to the programme indicators, both output and results (if applicable) C4</t>
    </r>
  </si>
  <si>
    <t xml:space="preserve">The project’s  objective clearly contributes to the achievement of the Priority/specific objective/intervention fields adressed by the call. (ref. AF A2, C2.1, C4)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</si>
</sst>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11"/>
      <color rgb="FFFF0000"/>
      <name val="Calibri"/>
      <family val="2"/>
      <scheme val="minor"/>
    </font>
    <font>
      <b/>
      <i/>
      <sz val="11"/>
      <color theme="1"/>
      <name val="Calibri"/>
      <family val="2"/>
      <scheme val="minor"/>
    </font>
    <font>
      <i/>
      <sz val="11"/>
      <color theme="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8">
    <xf numFmtId="0" fontId="0" fillId="0" borderId="0" xfId="0"/>
    <xf numFmtId="0" fontId="0" fillId="0" borderId="0" xfId="0" applyAlignment="1">
      <alignment horizontal="center"/>
    </xf>
    <xf numFmtId="0" fontId="0" fillId="2" borderId="1" xfId="0" applyFill="1" applyBorder="1"/>
    <xf numFmtId="0" fontId="0" fillId="0" borderId="1" xfId="0" applyBorder="1" applyAlignment="1">
      <alignment horizontal="center"/>
    </xf>
    <xf numFmtId="0" fontId="0" fillId="0" borderId="1" xfId="0" applyBorder="1"/>
    <xf numFmtId="0" fontId="0" fillId="3" borderId="1" xfId="0" applyFill="1" applyBorder="1" applyAlignment="1">
      <alignment horizontal="center"/>
    </xf>
    <xf numFmtId="0" fontId="0" fillId="3" borderId="1" xfId="0" applyFill="1" applyBorder="1"/>
    <xf numFmtId="0" fontId="0" fillId="4" borderId="1" xfId="0" applyFill="1" applyBorder="1"/>
    <xf numFmtId="0" fontId="0" fillId="4" borderId="0" xfId="0" applyFill="1"/>
    <xf numFmtId="0" fontId="0" fillId="6" borderId="1" xfId="0" applyFill="1" applyBorder="1" applyAlignment="1">
      <alignment horizontal="center"/>
    </xf>
    <xf numFmtId="0" fontId="0" fillId="6" borderId="1" xfId="0" applyFill="1" applyBorder="1"/>
    <xf numFmtId="0" fontId="1" fillId="6" borderId="1" xfId="0" applyFont="1" applyFill="1" applyBorder="1" applyAlignment="1">
      <alignment horizontal="center"/>
    </xf>
    <xf numFmtId="0" fontId="0" fillId="4" borderId="1" xfId="0" applyFill="1" applyBorder="1" applyAlignment="1">
      <alignment horizontal="center"/>
    </xf>
    <xf numFmtId="0" fontId="0" fillId="3" borderId="1" xfId="0" applyFill="1" applyBorder="1" applyAlignment="1">
      <alignment horizontal="left"/>
    </xf>
    <xf numFmtId="0" fontId="0" fillId="6" borderId="1" xfId="0" applyFill="1" applyBorder="1" applyAlignment="1">
      <alignment horizontal="center" vertical="center"/>
    </xf>
    <xf numFmtId="0" fontId="0" fillId="0" borderId="1" xfId="0" applyFill="1" applyBorder="1"/>
    <xf numFmtId="0" fontId="0" fillId="3" borderId="1" xfId="0" applyFill="1" applyBorder="1" applyAlignment="1">
      <alignment horizontal="right"/>
    </xf>
    <xf numFmtId="0" fontId="0" fillId="3" borderId="1" xfId="0" applyFill="1" applyBorder="1" applyAlignment="1">
      <alignment vertical="top" wrapText="1"/>
    </xf>
    <xf numFmtId="0" fontId="1" fillId="4" borderId="1" xfId="0" applyFont="1" applyFill="1" applyBorder="1" applyAlignment="1">
      <alignment vertical="top" wrapText="1"/>
    </xf>
    <xf numFmtId="0" fontId="0" fillId="0" borderId="1" xfId="0" applyBorder="1" applyAlignment="1">
      <alignment vertical="top" wrapText="1"/>
    </xf>
    <xf numFmtId="0" fontId="1" fillId="2" borderId="1" xfId="0" applyFont="1" applyFill="1" applyBorder="1"/>
    <xf numFmtId="0" fontId="1" fillId="2" borderId="1" xfId="0" applyFont="1" applyFill="1" applyBorder="1" applyAlignment="1">
      <alignment vertical="top" wrapText="1"/>
    </xf>
    <xf numFmtId="0" fontId="0" fillId="0" borderId="1" xfId="0" applyBorder="1" applyAlignment="1"/>
    <xf numFmtId="0" fontId="0" fillId="3" borderId="1" xfId="0" applyFill="1" applyBorder="1" applyAlignment="1"/>
    <xf numFmtId="0" fontId="0" fillId="0" borderId="1" xfId="0" applyBorder="1" applyAlignment="1">
      <alignment wrapText="1"/>
    </xf>
    <xf numFmtId="0" fontId="0" fillId="0" borderId="0" xfId="0" applyAlignment="1">
      <alignment wrapText="1"/>
    </xf>
    <xf numFmtId="0" fontId="0" fillId="2" borderId="1" xfId="0" applyFill="1" applyBorder="1" applyAlignment="1">
      <alignment wrapText="1"/>
    </xf>
    <xf numFmtId="0" fontId="0" fillId="3" borderId="1" xfId="0" applyFill="1" applyBorder="1" applyAlignment="1">
      <alignment wrapText="1"/>
    </xf>
    <xf numFmtId="0" fontId="0" fillId="4" borderId="1" xfId="0" applyFill="1" applyBorder="1" applyAlignment="1">
      <alignment wrapText="1"/>
    </xf>
    <xf numFmtId="0" fontId="0" fillId="7" borderId="1" xfId="0" applyFill="1" applyBorder="1" applyAlignment="1">
      <alignment horizontal="right"/>
    </xf>
    <xf numFmtId="0" fontId="1" fillId="7" borderId="1" xfId="0" applyFont="1" applyFill="1" applyBorder="1" applyAlignment="1">
      <alignment vertical="top" wrapText="1"/>
    </xf>
    <xf numFmtId="0" fontId="0" fillId="7" borderId="1" xfId="0" applyFill="1" applyBorder="1" applyAlignment="1">
      <alignment wrapText="1"/>
    </xf>
    <xf numFmtId="0" fontId="0" fillId="2" borderId="1" xfId="0" applyFill="1" applyBorder="1" applyAlignment="1">
      <alignment horizontal="center"/>
    </xf>
    <xf numFmtId="0" fontId="0" fillId="7" borderId="1" xfId="0" applyFill="1" applyBorder="1" applyAlignment="1">
      <alignment horizontal="center"/>
    </xf>
    <xf numFmtId="0" fontId="0" fillId="0" borderId="3" xfId="0" applyBorder="1"/>
    <xf numFmtId="0" fontId="0" fillId="0" borderId="0" xfId="0" applyBorder="1"/>
    <xf numFmtId="0" fontId="0" fillId="0" borderId="0" xfId="0" applyBorder="1" applyAlignment="1">
      <alignment horizontal="right"/>
    </xf>
    <xf numFmtId="0" fontId="0" fillId="0" borderId="0" xfId="0" applyBorder="1" applyAlignment="1">
      <alignment vertical="top" wrapText="1"/>
    </xf>
    <xf numFmtId="0" fontId="0" fillId="0" borderId="0" xfId="0" applyBorder="1" applyAlignment="1">
      <alignment horizontal="center"/>
    </xf>
    <xf numFmtId="0" fontId="0" fillId="0" borderId="0" xfId="0" applyBorder="1" applyAlignment="1">
      <alignment wrapText="1"/>
    </xf>
    <xf numFmtId="0" fontId="3" fillId="0" borderId="1" xfId="0" applyFont="1" applyBorder="1" applyAlignment="1">
      <alignment vertical="top" wrapText="1"/>
    </xf>
    <xf numFmtId="0" fontId="1" fillId="0" borderId="0" xfId="0" applyFont="1"/>
    <xf numFmtId="0" fontId="1" fillId="0" borderId="0" xfId="0" applyFont="1" applyAlignment="1">
      <alignment horizontal="center" vertical="center"/>
    </xf>
    <xf numFmtId="0" fontId="0" fillId="0" borderId="0" xfId="0" applyAlignment="1">
      <alignment vertical="center"/>
    </xf>
    <xf numFmtId="0" fontId="4" fillId="2" borderId="1" xfId="0" applyFont="1" applyFill="1" applyBorder="1" applyAlignment="1">
      <alignment wrapText="1"/>
    </xf>
    <xf numFmtId="0" fontId="1" fillId="5" borderId="1" xfId="0" applyFont="1" applyFill="1" applyBorder="1" applyAlignment="1">
      <alignment wrapText="1"/>
    </xf>
    <xf numFmtId="0" fontId="0" fillId="6" borderId="1" xfId="0" applyFill="1" applyBorder="1" applyAlignment="1">
      <alignment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vertical="center" wrapText="1"/>
    </xf>
    <xf numFmtId="0" fontId="1" fillId="0" borderId="0" xfId="0" applyFont="1" applyAlignment="1">
      <alignment vertical="top" wrapText="1"/>
    </xf>
    <xf numFmtId="0" fontId="0" fillId="6" borderId="1" xfId="0" applyFill="1" applyBorder="1" applyAlignment="1">
      <alignment horizontal="center" wrapText="1"/>
    </xf>
    <xf numFmtId="0" fontId="1" fillId="6" borderId="1" xfId="0" applyFont="1" applyFill="1" applyBorder="1" applyAlignment="1">
      <alignment horizontal="left" wrapText="1"/>
    </xf>
    <xf numFmtId="0" fontId="1" fillId="6" borderId="1" xfId="0" applyFont="1" applyFill="1" applyBorder="1" applyAlignment="1"/>
    <xf numFmtId="0" fontId="3" fillId="0" borderId="1" xfId="0" applyFont="1" applyFill="1" applyBorder="1" applyAlignment="1">
      <alignment wrapText="1"/>
    </xf>
    <xf numFmtId="0" fontId="0" fillId="0" borderId="1" xfId="0" applyFill="1" applyBorder="1" applyAlignment="1">
      <alignment horizontal="center"/>
    </xf>
    <xf numFmtId="0" fontId="0" fillId="0" borderId="1" xfId="0" applyFill="1" applyBorder="1" applyAlignment="1">
      <alignment wrapText="1"/>
    </xf>
    <xf numFmtId="0" fontId="0" fillId="0" borderId="0" xfId="0" applyFill="1"/>
    <xf numFmtId="0" fontId="0" fillId="0" borderId="1" xfId="0" applyBorder="1" applyAlignment="1">
      <alignment horizontal="right" vertical="center"/>
    </xf>
    <xf numFmtId="0" fontId="0" fillId="0" borderId="1" xfId="0" applyFill="1" applyBorder="1" applyAlignment="1">
      <alignment horizontal="right" vertical="center"/>
    </xf>
    <xf numFmtId="0" fontId="0" fillId="0" borderId="0" xfId="0" applyAlignment="1">
      <alignment horizontal="right" vertical="center"/>
    </xf>
    <xf numFmtId="0" fontId="0" fillId="3" borderId="2" xfId="0" applyFill="1" applyBorder="1" applyAlignment="1">
      <alignment vertical="top" wrapText="1"/>
    </xf>
    <xf numFmtId="0" fontId="0" fillId="3" borderId="2" xfId="0" applyFill="1" applyBorder="1" applyAlignment="1">
      <alignment horizontal="center"/>
    </xf>
    <xf numFmtId="0" fontId="0" fillId="3" borderId="2" xfId="0" applyFill="1" applyBorder="1" applyAlignment="1">
      <alignment wrapText="1"/>
    </xf>
    <xf numFmtId="0" fontId="0" fillId="3" borderId="2" xfId="0" applyFill="1" applyBorder="1" applyAlignment="1">
      <alignment horizontal="left"/>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43296</xdr:rowOff>
    </xdr:from>
    <xdr:to>
      <xdr:col>1</xdr:col>
      <xdr:colOff>2701637</xdr:colOff>
      <xdr:row>2</xdr:row>
      <xdr:rowOff>207818</xdr:rowOff>
    </xdr:to>
    <xdr:pic>
      <xdr:nvPicPr>
        <xdr:cNvPr id="4" name="Picture 2">
          <a:extLst>
            <a:ext uri="{FF2B5EF4-FFF2-40B4-BE49-F238E27FC236}">
              <a16:creationId xmlns:a16="http://schemas.microsoft.com/office/drawing/2014/main" id="{1E356D6C-FCF6-451D-88A3-E780A167DD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3796"/>
          <a:ext cx="3307773" cy="857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465667</xdr:colOff>
      <xdr:row>1</xdr:row>
      <xdr:rowOff>0</xdr:rowOff>
    </xdr:from>
    <xdr:to>
      <xdr:col>1</xdr:col>
      <xdr:colOff>3048000</xdr:colOff>
      <xdr:row>2</xdr:row>
      <xdr:rowOff>84667</xdr:rowOff>
    </xdr:to>
    <xdr:pic>
      <xdr:nvPicPr>
        <xdr:cNvPr id="3" name="Picture 2">
          <a:extLst>
            <a:ext uri="{FF2B5EF4-FFF2-40B4-BE49-F238E27FC236}">
              <a16:creationId xmlns:a16="http://schemas.microsoft.com/office/drawing/2014/main" id="{FE95B57A-2A6D-42F8-BC2E-7320C49D1B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7" y="190500"/>
          <a:ext cx="3323166" cy="719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3\dcti\Work%202011\Programe%20CTE%20%202007-2013\IN%20LUCRU%202023\19%20iunie%202023\Quality%20Assessment%20Gr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i A"/>
      <sheetName val="Criterii B"/>
      <sheetName val="Criterii Orizontale"/>
    </sheetNames>
    <sheetDataSet>
      <sheetData sheetId="0">
        <row r="20">
          <cell r="B20" t="str">
            <v xml:space="preserve">Are the mandatory cooperation criteria fulfilled? </v>
          </cell>
        </row>
        <row r="21">
          <cell r="B21" t="str">
            <v xml:space="preserve">The project demonstrates: (ref. AF C.7.5): joint development </v>
          </cell>
        </row>
        <row r="22">
          <cell r="B22" t="str">
            <v>The project demonstrates: (ref. AF C.7.5): joint implementation</v>
          </cell>
        </row>
        <row r="23">
          <cell r="B23" t="str">
            <v>The project demonstrates: (ref. AF C.7.5): joint financing</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7"/>
  <sheetViews>
    <sheetView topLeftCell="A22" zoomScale="110" zoomScaleNormal="110" workbookViewId="0">
      <selection activeCell="B12" sqref="B12"/>
    </sheetView>
  </sheetViews>
  <sheetFormatPr defaultRowHeight="15" x14ac:dyDescent="0.25"/>
  <cols>
    <col min="2" max="2" width="61.42578125" customWidth="1"/>
    <col min="3" max="3" width="13.42578125" customWidth="1"/>
    <col min="4" max="4" width="12.85546875" customWidth="1"/>
    <col min="5" max="5" width="13.140625" customWidth="1"/>
    <col min="6" max="6" width="28.42578125" style="25" customWidth="1"/>
  </cols>
  <sheetData>
    <row r="2" spans="1:6" ht="54.75" customHeight="1" x14ac:dyDescent="0.25">
      <c r="C2" s="67" t="s">
        <v>52</v>
      </c>
      <c r="D2" s="67"/>
      <c r="E2" s="67"/>
      <c r="F2" s="67"/>
    </row>
    <row r="3" spans="1:6" ht="19.5" customHeight="1" x14ac:dyDescent="0.25">
      <c r="B3" s="41"/>
    </row>
    <row r="4" spans="1:6" s="42" customFormat="1" ht="71.25" customHeight="1" x14ac:dyDescent="0.25">
      <c r="A4" s="47"/>
      <c r="B4" s="47" t="s">
        <v>37</v>
      </c>
      <c r="C4" s="48" t="s">
        <v>44</v>
      </c>
      <c r="D4" s="49" t="s">
        <v>43</v>
      </c>
      <c r="E4" s="49" t="s">
        <v>46</v>
      </c>
      <c r="F4" s="49" t="s">
        <v>6</v>
      </c>
    </row>
    <row r="5" spans="1:6" ht="32.25" customHeight="1" x14ac:dyDescent="0.25">
      <c r="A5" s="20" t="s">
        <v>1</v>
      </c>
      <c r="B5" s="21" t="s">
        <v>41</v>
      </c>
      <c r="C5" s="20">
        <f>SUM(C6,C18,C27,C35)</f>
        <v>92</v>
      </c>
      <c r="D5" s="20"/>
      <c r="E5" s="20">
        <f>SUM(E6+E18+E27+E35)</f>
        <v>55</v>
      </c>
      <c r="F5" s="44" t="s">
        <v>38</v>
      </c>
    </row>
    <row r="6" spans="1:6" ht="20.25" customHeight="1" x14ac:dyDescent="0.25">
      <c r="A6" s="13" t="s">
        <v>2</v>
      </c>
      <c r="B6" s="17" t="s">
        <v>0</v>
      </c>
      <c r="C6" s="6">
        <f>SUM(C7,C11,C15)</f>
        <v>32</v>
      </c>
      <c r="D6" s="6">
        <v>0.5</v>
      </c>
      <c r="E6" s="6">
        <f>SUM(E7+E11+E15)</f>
        <v>17</v>
      </c>
      <c r="F6" s="27"/>
    </row>
    <row r="7" spans="1:6" ht="24.75" customHeight="1" x14ac:dyDescent="0.25">
      <c r="A7" s="9">
        <v>1</v>
      </c>
      <c r="B7" s="18" t="s">
        <v>13</v>
      </c>
      <c r="C7" s="7">
        <f>SUM(C8:C10)</f>
        <v>12</v>
      </c>
      <c r="D7" s="7">
        <v>0.5</v>
      </c>
      <c r="E7" s="7">
        <f>SUM(E8:E10)</f>
        <v>6</v>
      </c>
      <c r="F7" s="28"/>
    </row>
    <row r="8" spans="1:6" ht="63.75" customHeight="1" x14ac:dyDescent="0.25">
      <c r="A8" s="60" t="s">
        <v>3</v>
      </c>
      <c r="B8" s="19" t="s">
        <v>55</v>
      </c>
      <c r="C8" s="4">
        <v>4</v>
      </c>
      <c r="D8" s="4">
        <v>0.5</v>
      </c>
      <c r="E8" s="7">
        <f t="shared" ref="E8:E40" si="0">D8*C8</f>
        <v>2</v>
      </c>
      <c r="F8" s="24"/>
    </row>
    <row r="9" spans="1:6" ht="45" x14ac:dyDescent="0.25">
      <c r="A9" s="60" t="s">
        <v>4</v>
      </c>
      <c r="B9" s="19" t="s">
        <v>56</v>
      </c>
      <c r="C9" s="4">
        <v>4</v>
      </c>
      <c r="D9" s="4">
        <v>0.5</v>
      </c>
      <c r="E9" s="7">
        <f t="shared" si="0"/>
        <v>2</v>
      </c>
      <c r="F9" s="24"/>
    </row>
    <row r="10" spans="1:6" ht="60" x14ac:dyDescent="0.25">
      <c r="A10" s="60" t="s">
        <v>5</v>
      </c>
      <c r="B10" s="19" t="s">
        <v>57</v>
      </c>
      <c r="C10" s="4">
        <v>4</v>
      </c>
      <c r="D10" s="4">
        <v>0.5</v>
      </c>
      <c r="E10" s="7">
        <f t="shared" si="0"/>
        <v>2</v>
      </c>
      <c r="F10" s="24"/>
    </row>
    <row r="11" spans="1:6" ht="30" x14ac:dyDescent="0.25">
      <c r="A11" s="9">
        <v>2</v>
      </c>
      <c r="B11" s="18" t="s">
        <v>17</v>
      </c>
      <c r="C11" s="7">
        <f>SUM(C12:C14)</f>
        <v>12</v>
      </c>
      <c r="D11" s="7">
        <v>0.75</v>
      </c>
      <c r="E11" s="7">
        <f>SUM(E12:E14)</f>
        <v>9</v>
      </c>
      <c r="F11" s="28"/>
    </row>
    <row r="12" spans="1:6" ht="67.150000000000006" customHeight="1" x14ac:dyDescent="0.25">
      <c r="A12" s="60" t="s">
        <v>3</v>
      </c>
      <c r="B12" s="19" t="s">
        <v>82</v>
      </c>
      <c r="C12" s="4">
        <v>4</v>
      </c>
      <c r="D12" s="4">
        <v>0.75</v>
      </c>
      <c r="E12" s="7">
        <f t="shared" si="0"/>
        <v>3</v>
      </c>
      <c r="F12" s="45" t="s">
        <v>45</v>
      </c>
    </row>
    <row r="13" spans="1:6" ht="75" x14ac:dyDescent="0.25">
      <c r="A13" s="60" t="s">
        <v>4</v>
      </c>
      <c r="B13" s="40" t="s">
        <v>40</v>
      </c>
      <c r="C13" s="4">
        <v>4</v>
      </c>
      <c r="D13" s="4">
        <v>0.75</v>
      </c>
      <c r="E13" s="7">
        <f t="shared" si="0"/>
        <v>3</v>
      </c>
      <c r="F13" s="45" t="s">
        <v>45</v>
      </c>
    </row>
    <row r="14" spans="1:6" ht="60" x14ac:dyDescent="0.25">
      <c r="A14" s="60" t="s">
        <v>5</v>
      </c>
      <c r="B14" s="19" t="s">
        <v>60</v>
      </c>
      <c r="C14" s="4">
        <v>4</v>
      </c>
      <c r="D14" s="4">
        <v>0.75</v>
      </c>
      <c r="E14" s="7">
        <f t="shared" si="0"/>
        <v>3</v>
      </c>
      <c r="F14" s="45" t="s">
        <v>45</v>
      </c>
    </row>
    <row r="15" spans="1:6" s="8" customFormat="1" x14ac:dyDescent="0.25">
      <c r="A15" s="9">
        <v>3</v>
      </c>
      <c r="B15" s="55" t="s">
        <v>14</v>
      </c>
      <c r="C15" s="7">
        <f>SUM(C16:C17)</f>
        <v>8</v>
      </c>
      <c r="D15" s="7">
        <v>0.25</v>
      </c>
      <c r="E15" s="7">
        <f>SUM(E16:E17)</f>
        <v>2</v>
      </c>
      <c r="F15" s="28"/>
    </row>
    <row r="16" spans="1:6" ht="75" x14ac:dyDescent="0.25">
      <c r="A16" s="60" t="s">
        <v>3</v>
      </c>
      <c r="B16" s="19" t="s">
        <v>71</v>
      </c>
      <c r="C16" s="4">
        <v>4</v>
      </c>
      <c r="D16" s="4">
        <v>0.25</v>
      </c>
      <c r="E16" s="7">
        <f t="shared" si="0"/>
        <v>1</v>
      </c>
      <c r="F16" s="24"/>
    </row>
    <row r="17" spans="1:6" ht="60" x14ac:dyDescent="0.25">
      <c r="A17" s="60" t="s">
        <v>4</v>
      </c>
      <c r="B17" s="19" t="s">
        <v>58</v>
      </c>
      <c r="C17" s="4">
        <v>4</v>
      </c>
      <c r="D17" s="4">
        <v>0.25</v>
      </c>
      <c r="E17" s="7">
        <f t="shared" si="0"/>
        <v>1</v>
      </c>
      <c r="F17" s="24"/>
    </row>
    <row r="18" spans="1:6" x14ac:dyDescent="0.25">
      <c r="A18" s="13" t="s">
        <v>7</v>
      </c>
      <c r="B18" s="23" t="s">
        <v>8</v>
      </c>
      <c r="C18" s="6">
        <f>SUM(C19,C23)</f>
        <v>24</v>
      </c>
      <c r="D18" s="6">
        <v>1</v>
      </c>
      <c r="E18" s="6">
        <f>SUM(E19+E23)</f>
        <v>24</v>
      </c>
      <c r="F18" s="27"/>
    </row>
    <row r="19" spans="1:6" x14ac:dyDescent="0.25">
      <c r="A19" s="9">
        <v>4</v>
      </c>
      <c r="B19" s="55" t="s">
        <v>16</v>
      </c>
      <c r="C19" s="10">
        <f>SUM(C20:C22)</f>
        <v>12</v>
      </c>
      <c r="D19" s="10">
        <v>1</v>
      </c>
      <c r="E19" s="10">
        <f>SUM(E20:E22)</f>
        <v>12</v>
      </c>
      <c r="F19" s="46"/>
    </row>
    <row r="20" spans="1:6" ht="60" x14ac:dyDescent="0.25">
      <c r="A20" s="60" t="s">
        <v>3</v>
      </c>
      <c r="B20" s="40" t="s">
        <v>59</v>
      </c>
      <c r="C20" s="4">
        <v>4</v>
      </c>
      <c r="D20" s="4">
        <v>1</v>
      </c>
      <c r="E20" s="7">
        <f t="shared" si="0"/>
        <v>4</v>
      </c>
      <c r="F20" s="45" t="s">
        <v>45</v>
      </c>
    </row>
    <row r="21" spans="1:6" ht="60" x14ac:dyDescent="0.25">
      <c r="A21" s="60" t="s">
        <v>4</v>
      </c>
      <c r="B21" s="40" t="s">
        <v>39</v>
      </c>
      <c r="C21" s="4">
        <v>4</v>
      </c>
      <c r="D21" s="4">
        <v>1</v>
      </c>
      <c r="E21" s="7">
        <f t="shared" si="0"/>
        <v>4</v>
      </c>
      <c r="F21" s="45" t="s">
        <v>45</v>
      </c>
    </row>
    <row r="22" spans="1:6" ht="60" x14ac:dyDescent="0.25">
      <c r="A22" s="60" t="s">
        <v>5</v>
      </c>
      <c r="B22" s="40" t="s">
        <v>72</v>
      </c>
      <c r="C22" s="4">
        <v>4</v>
      </c>
      <c r="D22" s="4">
        <v>1</v>
      </c>
      <c r="E22" s="7">
        <f t="shared" si="0"/>
        <v>4</v>
      </c>
      <c r="F22" s="45" t="s">
        <v>45</v>
      </c>
    </row>
    <row r="23" spans="1:6" x14ac:dyDescent="0.25">
      <c r="A23" s="11">
        <v>5</v>
      </c>
      <c r="B23" s="55" t="str">
        <f>'[1]Criterii A'!B20</f>
        <v xml:space="preserve">Are the mandatory cooperation criteria fulfilled? </v>
      </c>
      <c r="C23" s="10">
        <f>SUM(C24:C26)</f>
        <v>12</v>
      </c>
      <c r="D23" s="10">
        <v>1</v>
      </c>
      <c r="E23" s="10">
        <f>SUM(E24:E26)</f>
        <v>12</v>
      </c>
      <c r="F23" s="46"/>
    </row>
    <row r="24" spans="1:6" ht="60" x14ac:dyDescent="0.25">
      <c r="A24" s="60" t="s">
        <v>3</v>
      </c>
      <c r="B24" s="24" t="str">
        <f>'[1]Criterii A'!B21</f>
        <v xml:space="preserve">The project demonstrates: (ref. AF C.7.5): joint development </v>
      </c>
      <c r="C24" s="4">
        <v>4</v>
      </c>
      <c r="D24" s="4">
        <v>1</v>
      </c>
      <c r="E24" s="7">
        <f t="shared" si="0"/>
        <v>4</v>
      </c>
      <c r="F24" s="45" t="s">
        <v>45</v>
      </c>
    </row>
    <row r="25" spans="1:6" ht="60" x14ac:dyDescent="0.25">
      <c r="A25" s="60" t="s">
        <v>4</v>
      </c>
      <c r="B25" s="22" t="str">
        <f>'[1]Criterii A'!B22</f>
        <v>The project demonstrates: (ref. AF C.7.5): joint implementation</v>
      </c>
      <c r="C25" s="4">
        <v>4</v>
      </c>
      <c r="D25" s="4">
        <v>1</v>
      </c>
      <c r="E25" s="7">
        <f t="shared" si="0"/>
        <v>4</v>
      </c>
      <c r="F25" s="45" t="s">
        <v>45</v>
      </c>
    </row>
    <row r="26" spans="1:6" ht="60" x14ac:dyDescent="0.25">
      <c r="A26" s="60" t="s">
        <v>5</v>
      </c>
      <c r="B26" s="22" t="str">
        <f>'[1]Criterii A'!B23</f>
        <v>The project demonstrates: (ref. AF C.7.5): joint financing</v>
      </c>
      <c r="C26" s="4">
        <v>4</v>
      </c>
      <c r="D26" s="4">
        <v>1</v>
      </c>
      <c r="E26" s="7">
        <f t="shared" si="0"/>
        <v>4</v>
      </c>
      <c r="F26" s="45" t="s">
        <v>45</v>
      </c>
    </row>
    <row r="27" spans="1:6" x14ac:dyDescent="0.25">
      <c r="A27" s="6" t="s">
        <v>9</v>
      </c>
      <c r="B27" s="23" t="s">
        <v>10</v>
      </c>
      <c r="C27" s="6">
        <f>SUM(C28,C32)</f>
        <v>20</v>
      </c>
      <c r="D27" s="6"/>
      <c r="E27" s="23">
        <f>SUM(E28+E32)</f>
        <v>10</v>
      </c>
      <c r="F27" s="27"/>
    </row>
    <row r="28" spans="1:6" x14ac:dyDescent="0.25">
      <c r="A28" s="9">
        <v>6</v>
      </c>
      <c r="B28" s="54" t="s">
        <v>18</v>
      </c>
      <c r="C28" s="10">
        <f>SUM(C29:C31)</f>
        <v>12</v>
      </c>
      <c r="D28" s="10">
        <v>0.66</v>
      </c>
      <c r="E28" s="10">
        <f>SUM(E29:E31)</f>
        <v>8</v>
      </c>
      <c r="F28" s="46"/>
    </row>
    <row r="29" spans="1:6" ht="30" x14ac:dyDescent="0.25">
      <c r="A29" s="60" t="s">
        <v>3</v>
      </c>
      <c r="B29" s="19" t="s">
        <v>73</v>
      </c>
      <c r="C29" s="4">
        <v>4</v>
      </c>
      <c r="D29" s="4">
        <v>0.75</v>
      </c>
      <c r="E29" s="7">
        <f t="shared" si="0"/>
        <v>3</v>
      </c>
      <c r="F29" s="24"/>
    </row>
    <row r="30" spans="1:6" ht="30" x14ac:dyDescent="0.25">
      <c r="A30" s="60" t="s">
        <v>4</v>
      </c>
      <c r="B30" s="19" t="s">
        <v>74</v>
      </c>
      <c r="C30" s="4">
        <v>4</v>
      </c>
      <c r="D30" s="4">
        <v>0.5</v>
      </c>
      <c r="E30" s="7">
        <f t="shared" si="0"/>
        <v>2</v>
      </c>
      <c r="F30" s="24"/>
    </row>
    <row r="31" spans="1:6" ht="60" x14ac:dyDescent="0.25">
      <c r="A31" s="60" t="s">
        <v>5</v>
      </c>
      <c r="B31" s="19" t="s">
        <v>19</v>
      </c>
      <c r="C31" s="4">
        <v>4</v>
      </c>
      <c r="D31" s="4">
        <v>0.75</v>
      </c>
      <c r="E31" s="7">
        <f t="shared" si="0"/>
        <v>3</v>
      </c>
      <c r="F31" s="24"/>
    </row>
    <row r="32" spans="1:6" ht="30" x14ac:dyDescent="0.25">
      <c r="A32" s="9">
        <v>7</v>
      </c>
      <c r="B32" s="54" t="s">
        <v>20</v>
      </c>
      <c r="C32" s="53">
        <f>SUM(C33:C34)</f>
        <v>8</v>
      </c>
      <c r="D32" s="10">
        <v>0.25</v>
      </c>
      <c r="E32" s="10">
        <f>SUM(E33:E34)</f>
        <v>2</v>
      </c>
      <c r="F32" s="46"/>
    </row>
    <row r="33" spans="1:6" ht="45" x14ac:dyDescent="0.25">
      <c r="A33" s="60" t="s">
        <v>3</v>
      </c>
      <c r="B33" s="19" t="s">
        <v>51</v>
      </c>
      <c r="C33" s="4">
        <v>4</v>
      </c>
      <c r="D33" s="4">
        <v>0.25</v>
      </c>
      <c r="E33" s="7">
        <f t="shared" si="0"/>
        <v>1</v>
      </c>
      <c r="F33" s="24"/>
    </row>
    <row r="34" spans="1:6" ht="45" x14ac:dyDescent="0.25">
      <c r="A34" s="62" t="s">
        <v>4</v>
      </c>
      <c r="B34" s="40" t="s">
        <v>54</v>
      </c>
      <c r="C34" s="15">
        <v>4</v>
      </c>
      <c r="D34" s="15">
        <v>0.25</v>
      </c>
      <c r="E34" s="7">
        <f t="shared" si="0"/>
        <v>1</v>
      </c>
      <c r="F34" s="24"/>
    </row>
    <row r="35" spans="1:6" x14ac:dyDescent="0.25">
      <c r="A35" s="6" t="s">
        <v>11</v>
      </c>
      <c r="B35" s="17" t="s">
        <v>12</v>
      </c>
      <c r="C35" s="6">
        <f>SUM(C36)</f>
        <v>16</v>
      </c>
      <c r="D35" s="6"/>
      <c r="E35" s="6">
        <f>E36</f>
        <v>4</v>
      </c>
      <c r="F35" s="27"/>
    </row>
    <row r="36" spans="1:6" ht="30" x14ac:dyDescent="0.25">
      <c r="A36" s="14">
        <v>8</v>
      </c>
      <c r="B36" s="54" t="s">
        <v>21</v>
      </c>
      <c r="C36" s="10">
        <f>SUM(C37:C40)</f>
        <v>16</v>
      </c>
      <c r="D36" s="10">
        <v>0.25</v>
      </c>
      <c r="E36" s="10">
        <f>SUM(E37:E40)</f>
        <v>4</v>
      </c>
      <c r="F36" s="46"/>
    </row>
    <row r="37" spans="1:6" ht="45" x14ac:dyDescent="0.25">
      <c r="A37" s="61" t="s">
        <v>3</v>
      </c>
      <c r="B37" s="19" t="s">
        <v>53</v>
      </c>
      <c r="C37" s="4">
        <v>4</v>
      </c>
      <c r="D37" s="4">
        <v>0.25</v>
      </c>
      <c r="E37" s="7">
        <f t="shared" si="0"/>
        <v>1</v>
      </c>
      <c r="F37" s="24"/>
    </row>
    <row r="38" spans="1:6" ht="30" x14ac:dyDescent="0.25">
      <c r="A38" s="61" t="s">
        <v>4</v>
      </c>
      <c r="B38" s="19" t="s">
        <v>49</v>
      </c>
      <c r="C38" s="4">
        <v>4</v>
      </c>
      <c r="D38" s="4">
        <v>0.25</v>
      </c>
      <c r="E38" s="7">
        <f t="shared" si="0"/>
        <v>1</v>
      </c>
      <c r="F38" s="24"/>
    </row>
    <row r="39" spans="1:6" ht="75" x14ac:dyDescent="0.25">
      <c r="A39" s="61" t="s">
        <v>5</v>
      </c>
      <c r="B39" s="19" t="s">
        <v>70</v>
      </c>
      <c r="C39" s="4">
        <v>4</v>
      </c>
      <c r="D39" s="4">
        <v>0.25</v>
      </c>
      <c r="E39" s="7">
        <f t="shared" si="0"/>
        <v>1</v>
      </c>
      <c r="F39" s="24"/>
    </row>
    <row r="40" spans="1:6" ht="45" x14ac:dyDescent="0.25">
      <c r="A40" s="60" t="s">
        <v>15</v>
      </c>
      <c r="B40" s="19" t="s">
        <v>50</v>
      </c>
      <c r="C40" s="4">
        <v>4</v>
      </c>
      <c r="D40" s="4">
        <v>0.25</v>
      </c>
      <c r="E40" s="7">
        <f t="shared" si="0"/>
        <v>1</v>
      </c>
      <c r="F40" s="24"/>
    </row>
    <row r="41" spans="1:6" x14ac:dyDescent="0.25">
      <c r="A41" s="4"/>
      <c r="B41" s="4"/>
      <c r="C41" s="4"/>
      <c r="D41" s="4"/>
      <c r="E41" s="4"/>
      <c r="F41" s="24"/>
    </row>
    <row r="42" spans="1:6" x14ac:dyDescent="0.25">
      <c r="A42" s="4"/>
      <c r="B42" s="4"/>
      <c r="C42" s="4"/>
      <c r="D42" s="4"/>
      <c r="E42" s="4"/>
      <c r="F42" s="24"/>
    </row>
    <row r="43" spans="1:6" x14ac:dyDescent="0.25">
      <c r="A43" s="4"/>
      <c r="B43" s="4"/>
      <c r="C43" s="4"/>
      <c r="D43" s="4"/>
      <c r="E43" s="4"/>
      <c r="F43" s="24"/>
    </row>
    <row r="44" spans="1:6" x14ac:dyDescent="0.25">
      <c r="A44" s="4"/>
      <c r="B44" s="4"/>
      <c r="C44" s="4"/>
      <c r="D44" s="4"/>
      <c r="E44" s="4"/>
      <c r="F44" s="24"/>
    </row>
    <row r="45" spans="1:6" x14ac:dyDescent="0.25">
      <c r="A45" s="4"/>
      <c r="B45" s="4"/>
      <c r="C45" s="4"/>
      <c r="D45" s="4"/>
      <c r="E45" s="4"/>
      <c r="F45" s="24"/>
    </row>
    <row r="46" spans="1:6" x14ac:dyDescent="0.25">
      <c r="A46" s="4"/>
      <c r="B46" s="4"/>
      <c r="C46" s="4"/>
      <c r="D46" s="4"/>
      <c r="E46" s="4"/>
      <c r="F46" s="24"/>
    </row>
    <row r="47" spans="1:6" x14ac:dyDescent="0.25">
      <c r="A47" s="4"/>
      <c r="B47" s="4"/>
      <c r="C47" s="4"/>
      <c r="D47" s="4"/>
      <c r="E47" s="4"/>
      <c r="F47" s="24"/>
    </row>
  </sheetData>
  <customSheetViews>
    <customSheetView guid="{601BAD9D-B492-4DA5-A83B-07FEF66F0B19}" scale="150" fitToPage="1">
      <selection activeCell="E20" sqref="E20"/>
      <pageMargins left="0.7" right="0.7" top="0.75" bottom="0.75" header="0.3" footer="0.3"/>
      <pageSetup paperSize="9" scale="87" fitToHeight="0" orientation="landscape" horizontalDpi="300" verticalDpi="300" r:id="rId1"/>
    </customSheetView>
    <customSheetView guid="{D947597B-361E-4780-BDE0-6622AB3A1C0B}" scale="150" fitToPage="1" topLeftCell="A22">
      <selection activeCell="D32" sqref="D32"/>
      <pageMargins left="0.7" right="0.7" top="0.75" bottom="0.75" header="0.3" footer="0.3"/>
      <pageSetup paperSize="9" scale="87" fitToHeight="0" orientation="landscape" horizontalDpi="300" verticalDpi="300" r:id="rId2"/>
    </customSheetView>
  </customSheetViews>
  <mergeCells count="1">
    <mergeCell ref="C2:F2"/>
  </mergeCells>
  <phoneticPr fontId="2" type="noConversion"/>
  <pageMargins left="0.7" right="0.7" top="0.75" bottom="0.75" header="0.3" footer="0.3"/>
  <pageSetup paperSize="8" scale="42"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8"/>
  <sheetViews>
    <sheetView tabSelected="1" view="pageBreakPreview" zoomScale="90" zoomScaleNormal="130" zoomScaleSheetLayoutView="90" workbookViewId="0">
      <selection activeCell="B11" sqref="B11"/>
    </sheetView>
  </sheetViews>
  <sheetFormatPr defaultRowHeight="15" x14ac:dyDescent="0.25"/>
  <cols>
    <col min="1" max="1" width="11.140625" customWidth="1"/>
    <col min="2" max="2" width="57.28515625" style="25" bestFit="1" customWidth="1"/>
    <col min="3" max="3" width="15.140625" style="1" bestFit="1" customWidth="1"/>
    <col min="4" max="5" width="15.140625" style="1" customWidth="1"/>
    <col min="6" max="6" width="17" style="25" customWidth="1"/>
  </cols>
  <sheetData>
    <row r="1" spans="1:6" x14ac:dyDescent="0.25">
      <c r="C1" s="67" t="s">
        <v>52</v>
      </c>
      <c r="D1" s="67"/>
      <c r="E1" s="67"/>
      <c r="F1" s="67"/>
    </row>
    <row r="2" spans="1:6" ht="50.25" customHeight="1" x14ac:dyDescent="0.25">
      <c r="C2" s="67"/>
      <c r="D2" s="67"/>
      <c r="E2" s="67"/>
      <c r="F2" s="67"/>
    </row>
    <row r="3" spans="1:6" s="43" customFormat="1" ht="81" customHeight="1" x14ac:dyDescent="0.25">
      <c r="B3" s="51" t="s">
        <v>37</v>
      </c>
      <c r="C3" s="48" t="s">
        <v>44</v>
      </c>
      <c r="D3" s="50" t="s">
        <v>42</v>
      </c>
      <c r="E3" s="49" t="s">
        <v>47</v>
      </c>
      <c r="F3" s="52" t="s">
        <v>6</v>
      </c>
    </row>
    <row r="4" spans="1:6" x14ac:dyDescent="0.25">
      <c r="A4" s="2" t="s">
        <v>22</v>
      </c>
      <c r="B4" s="26" t="s">
        <v>23</v>
      </c>
      <c r="C4" s="32">
        <f>SUM(C5+C12+C24)</f>
        <v>60</v>
      </c>
      <c r="D4" s="32"/>
      <c r="E4" s="32">
        <f>SUM(E5,E12,E24)</f>
        <v>45</v>
      </c>
      <c r="F4" s="26"/>
    </row>
    <row r="5" spans="1:6" x14ac:dyDescent="0.25">
      <c r="A5" s="13" t="s">
        <v>24</v>
      </c>
      <c r="B5" s="27" t="s">
        <v>25</v>
      </c>
      <c r="C5" s="5">
        <f>SUM(C6)</f>
        <v>20</v>
      </c>
      <c r="D5" s="5">
        <f>D6</f>
        <v>0.85</v>
      </c>
      <c r="E5" s="5">
        <f>D5*C5</f>
        <v>17</v>
      </c>
      <c r="F5" s="27"/>
    </row>
    <row r="6" spans="1:6" ht="30" x14ac:dyDescent="0.25">
      <c r="A6" s="12">
        <v>1</v>
      </c>
      <c r="B6" s="28" t="s">
        <v>26</v>
      </c>
      <c r="C6" s="12">
        <f>SUM(C7:C11)</f>
        <v>20</v>
      </c>
      <c r="D6" s="12">
        <v>0.85</v>
      </c>
      <c r="E6" s="12">
        <f>SUM(E7:E11)</f>
        <v>17</v>
      </c>
      <c r="F6" s="28"/>
    </row>
    <row r="7" spans="1:6" ht="60" x14ac:dyDescent="0.25">
      <c r="A7" s="60" t="s">
        <v>3</v>
      </c>
      <c r="B7" s="24" t="s">
        <v>68</v>
      </c>
      <c r="C7" s="3">
        <v>4</v>
      </c>
      <c r="D7" s="3">
        <v>1</v>
      </c>
      <c r="E7" s="12">
        <f t="shared" ref="E7:E28" si="0">D7*C7</f>
        <v>4</v>
      </c>
      <c r="F7" s="24"/>
    </row>
    <row r="8" spans="1:6" ht="45" x14ac:dyDescent="0.25">
      <c r="A8" s="60" t="s">
        <v>4</v>
      </c>
      <c r="B8" s="24" t="s">
        <v>61</v>
      </c>
      <c r="C8" s="3">
        <v>4</v>
      </c>
      <c r="D8" s="3">
        <v>0.75</v>
      </c>
      <c r="E8" s="12">
        <f t="shared" si="0"/>
        <v>3</v>
      </c>
      <c r="F8" s="24"/>
    </row>
    <row r="9" spans="1:6" s="59" customFormat="1" ht="30.75" customHeight="1" x14ac:dyDescent="0.25">
      <c r="A9" s="61" t="s">
        <v>5</v>
      </c>
      <c r="B9" s="56" t="s">
        <v>69</v>
      </c>
      <c r="C9" s="57">
        <v>4</v>
      </c>
      <c r="D9" s="57">
        <v>0.75</v>
      </c>
      <c r="E9" s="57">
        <f t="shared" si="0"/>
        <v>3</v>
      </c>
      <c r="F9" s="58"/>
    </row>
    <row r="10" spans="1:6" ht="72" customHeight="1" x14ac:dyDescent="0.25">
      <c r="A10" s="60" t="s">
        <v>15</v>
      </c>
      <c r="B10" s="24" t="s">
        <v>48</v>
      </c>
      <c r="C10" s="3">
        <v>4</v>
      </c>
      <c r="D10" s="3">
        <v>0.75</v>
      </c>
      <c r="E10" s="12">
        <f t="shared" si="0"/>
        <v>3</v>
      </c>
      <c r="F10" s="24"/>
    </row>
    <row r="11" spans="1:6" ht="60" x14ac:dyDescent="0.25">
      <c r="A11" s="60" t="s">
        <v>27</v>
      </c>
      <c r="B11" s="24" t="s">
        <v>81</v>
      </c>
      <c r="C11" s="3">
        <v>4</v>
      </c>
      <c r="D11" s="3">
        <v>1</v>
      </c>
      <c r="E11" s="12">
        <f t="shared" si="0"/>
        <v>4</v>
      </c>
      <c r="F11" s="24"/>
    </row>
    <row r="12" spans="1:6" ht="17.25" customHeight="1" x14ac:dyDescent="0.25">
      <c r="A12" s="16" t="s">
        <v>28</v>
      </c>
      <c r="B12" s="17" t="s">
        <v>32</v>
      </c>
      <c r="C12" s="5">
        <f>SUM(C13)</f>
        <v>28</v>
      </c>
      <c r="D12" s="5">
        <f>D13</f>
        <v>0.79</v>
      </c>
      <c r="E12" s="5">
        <f>E13</f>
        <v>22</v>
      </c>
      <c r="F12" s="27"/>
    </row>
    <row r="13" spans="1:6" ht="36.75" customHeight="1" x14ac:dyDescent="0.25">
      <c r="A13" s="12">
        <v>2</v>
      </c>
      <c r="B13" s="18" t="s">
        <v>33</v>
      </c>
      <c r="C13" s="12">
        <f>SUM(C14,C17,C21)</f>
        <v>28</v>
      </c>
      <c r="D13" s="12">
        <v>0.79</v>
      </c>
      <c r="E13" s="12">
        <f>SUM(E14,E17,E21)</f>
        <v>22</v>
      </c>
      <c r="F13" s="28"/>
    </row>
    <row r="14" spans="1:6" ht="44.25" customHeight="1" x14ac:dyDescent="0.25">
      <c r="A14" s="29">
        <v>2.1</v>
      </c>
      <c r="B14" s="30" t="s">
        <v>34</v>
      </c>
      <c r="C14" s="33">
        <f>SUM(C15:C16)</f>
        <v>8</v>
      </c>
      <c r="D14" s="33">
        <v>0.75</v>
      </c>
      <c r="E14" s="12">
        <f>SUM(E15:E16)</f>
        <v>6</v>
      </c>
      <c r="F14" s="31"/>
    </row>
    <row r="15" spans="1:6" ht="30" x14ac:dyDescent="0.25">
      <c r="A15" s="60" t="s">
        <v>3</v>
      </c>
      <c r="B15" s="19" t="s">
        <v>67</v>
      </c>
      <c r="C15" s="3">
        <v>4</v>
      </c>
      <c r="D15" s="3">
        <v>0.5</v>
      </c>
      <c r="E15" s="12">
        <f t="shared" si="0"/>
        <v>2</v>
      </c>
      <c r="F15" s="24"/>
    </row>
    <row r="16" spans="1:6" ht="30" x14ac:dyDescent="0.25">
      <c r="A16" s="60" t="s">
        <v>4</v>
      </c>
      <c r="B16" s="40" t="s">
        <v>64</v>
      </c>
      <c r="C16" s="3">
        <v>4</v>
      </c>
      <c r="D16" s="3">
        <v>1</v>
      </c>
      <c r="E16" s="12">
        <f t="shared" si="0"/>
        <v>4</v>
      </c>
      <c r="F16" s="24"/>
    </row>
    <row r="17" spans="1:6" ht="60" x14ac:dyDescent="0.25">
      <c r="A17" s="29">
        <v>2.2000000000000002</v>
      </c>
      <c r="B17" s="30" t="s">
        <v>35</v>
      </c>
      <c r="C17" s="33">
        <f>SUM(C18:C20)</f>
        <v>12</v>
      </c>
      <c r="D17" s="33">
        <v>0.75</v>
      </c>
      <c r="E17" s="12">
        <f t="shared" si="0"/>
        <v>9</v>
      </c>
      <c r="F17" s="31"/>
    </row>
    <row r="18" spans="1:6" ht="60" x14ac:dyDescent="0.25">
      <c r="A18" s="60" t="s">
        <v>3</v>
      </c>
      <c r="B18" s="19" t="s">
        <v>66</v>
      </c>
      <c r="C18" s="3">
        <v>4</v>
      </c>
      <c r="D18" s="3">
        <v>0.5</v>
      </c>
      <c r="E18" s="12">
        <f t="shared" si="0"/>
        <v>2</v>
      </c>
      <c r="F18" s="24"/>
    </row>
    <row r="19" spans="1:6" ht="45" x14ac:dyDescent="0.25">
      <c r="A19" s="60" t="s">
        <v>4</v>
      </c>
      <c r="B19" s="19" t="s">
        <v>78</v>
      </c>
      <c r="C19" s="3">
        <v>4</v>
      </c>
      <c r="D19" s="3">
        <v>1</v>
      </c>
      <c r="E19" s="12">
        <f t="shared" si="0"/>
        <v>4</v>
      </c>
      <c r="F19" s="24"/>
    </row>
    <row r="20" spans="1:6" ht="45" x14ac:dyDescent="0.25">
      <c r="A20" s="60" t="s">
        <v>5</v>
      </c>
      <c r="B20" s="19" t="s">
        <v>76</v>
      </c>
      <c r="C20" s="3">
        <v>4</v>
      </c>
      <c r="D20" s="3">
        <v>0.75</v>
      </c>
      <c r="E20" s="12">
        <f t="shared" si="0"/>
        <v>3</v>
      </c>
      <c r="F20" s="24"/>
    </row>
    <row r="21" spans="1:6" ht="30" x14ac:dyDescent="0.25">
      <c r="A21" s="29">
        <v>2.2999999999999998</v>
      </c>
      <c r="B21" s="30" t="s">
        <v>75</v>
      </c>
      <c r="C21" s="33">
        <f>SUM(C22:C23)</f>
        <v>8</v>
      </c>
      <c r="D21" s="33">
        <v>0.875</v>
      </c>
      <c r="E21" s="12">
        <f t="shared" si="0"/>
        <v>7</v>
      </c>
      <c r="F21" s="31"/>
    </row>
    <row r="22" spans="1:6" ht="75" x14ac:dyDescent="0.25">
      <c r="A22" s="60" t="s">
        <v>3</v>
      </c>
      <c r="B22" s="19" t="s">
        <v>65</v>
      </c>
      <c r="C22" s="3">
        <v>4</v>
      </c>
      <c r="D22" s="3">
        <v>0.75</v>
      </c>
      <c r="E22" s="12">
        <f t="shared" si="0"/>
        <v>3</v>
      </c>
      <c r="F22" s="24"/>
    </row>
    <row r="23" spans="1:6" ht="45" x14ac:dyDescent="0.25">
      <c r="A23" s="60" t="s">
        <v>4</v>
      </c>
      <c r="B23" s="19" t="s">
        <v>77</v>
      </c>
      <c r="C23" s="3">
        <v>4</v>
      </c>
      <c r="D23" s="3">
        <v>1</v>
      </c>
      <c r="E23" s="12">
        <f t="shared" si="0"/>
        <v>4</v>
      </c>
      <c r="F23" s="24"/>
    </row>
    <row r="24" spans="1:6" x14ac:dyDescent="0.25">
      <c r="A24" s="13" t="s">
        <v>29</v>
      </c>
      <c r="B24" s="17" t="s">
        <v>30</v>
      </c>
      <c r="C24" s="5">
        <f>SUM(C25)</f>
        <v>12</v>
      </c>
      <c r="D24" s="5">
        <f>D25</f>
        <v>0.5</v>
      </c>
      <c r="E24" s="5">
        <f t="shared" si="0"/>
        <v>6</v>
      </c>
      <c r="F24" s="27"/>
    </row>
    <row r="25" spans="1:6" ht="30" x14ac:dyDescent="0.25">
      <c r="A25" s="12">
        <v>3</v>
      </c>
      <c r="B25" s="18" t="s">
        <v>31</v>
      </c>
      <c r="C25" s="12">
        <f>SUM(C26:C28)</f>
        <v>12</v>
      </c>
      <c r="D25" s="12">
        <v>0.5</v>
      </c>
      <c r="E25" s="12">
        <f t="shared" si="0"/>
        <v>6</v>
      </c>
      <c r="F25" s="28"/>
    </row>
    <row r="26" spans="1:6" ht="30" x14ac:dyDescent="0.25">
      <c r="A26" s="60" t="s">
        <v>3</v>
      </c>
      <c r="B26" s="19" t="s">
        <v>36</v>
      </c>
      <c r="C26" s="3">
        <v>4</v>
      </c>
      <c r="D26" s="3">
        <v>0.5</v>
      </c>
      <c r="E26" s="12">
        <f t="shared" si="0"/>
        <v>2</v>
      </c>
      <c r="F26" s="24"/>
    </row>
    <row r="27" spans="1:6" ht="30" x14ac:dyDescent="0.25">
      <c r="A27" s="60" t="s">
        <v>4</v>
      </c>
      <c r="B27" s="19" t="s">
        <v>62</v>
      </c>
      <c r="C27" s="3">
        <v>4</v>
      </c>
      <c r="D27" s="3">
        <v>0.5</v>
      </c>
      <c r="E27" s="12">
        <f t="shared" si="0"/>
        <v>2</v>
      </c>
      <c r="F27" s="24"/>
    </row>
    <row r="28" spans="1:6" ht="45" x14ac:dyDescent="0.25">
      <c r="A28" s="60" t="s">
        <v>5</v>
      </c>
      <c r="B28" s="19" t="s">
        <v>63</v>
      </c>
      <c r="C28" s="3">
        <v>4</v>
      </c>
      <c r="D28" s="3">
        <v>0.5</v>
      </c>
      <c r="E28" s="12">
        <f t="shared" si="0"/>
        <v>2</v>
      </c>
      <c r="F28" s="24"/>
    </row>
    <row r="29" spans="1:6" s="34" customFormat="1" x14ac:dyDescent="0.25">
      <c r="A29" s="66" t="s">
        <v>79</v>
      </c>
      <c r="B29" s="63" t="s">
        <v>80</v>
      </c>
      <c r="C29" s="64"/>
      <c r="D29" s="64"/>
      <c r="E29" s="64"/>
      <c r="F29" s="65"/>
    </row>
    <row r="30" spans="1:6" s="35" customFormat="1" x14ac:dyDescent="0.25">
      <c r="A30" s="36"/>
      <c r="B30" s="37"/>
      <c r="C30" s="38"/>
      <c r="D30" s="38"/>
      <c r="E30" s="38"/>
      <c r="F30" s="39"/>
    </row>
    <row r="31" spans="1:6" s="35" customFormat="1" x14ac:dyDescent="0.25">
      <c r="A31" s="36"/>
      <c r="B31" s="37"/>
      <c r="C31" s="38"/>
      <c r="D31" s="38"/>
      <c r="E31" s="38"/>
      <c r="F31" s="39"/>
    </row>
    <row r="32" spans="1:6" s="35" customFormat="1" x14ac:dyDescent="0.25">
      <c r="A32" s="36"/>
      <c r="B32" s="37"/>
      <c r="C32" s="38"/>
      <c r="D32" s="38"/>
      <c r="E32" s="38"/>
      <c r="F32" s="39"/>
    </row>
    <row r="33" spans="1:6" s="35" customFormat="1" x14ac:dyDescent="0.25">
      <c r="A33" s="36"/>
      <c r="B33" s="37"/>
      <c r="C33" s="38"/>
      <c r="D33" s="38"/>
      <c r="E33" s="38"/>
      <c r="F33" s="39"/>
    </row>
    <row r="34" spans="1:6" s="35" customFormat="1" x14ac:dyDescent="0.25">
      <c r="A34" s="36"/>
      <c r="B34" s="37"/>
      <c r="C34" s="38"/>
      <c r="D34" s="38"/>
      <c r="E34" s="38"/>
      <c r="F34" s="39"/>
    </row>
    <row r="35" spans="1:6" s="35" customFormat="1" x14ac:dyDescent="0.25">
      <c r="A35" s="36"/>
      <c r="B35" s="37"/>
      <c r="C35" s="38"/>
      <c r="D35" s="38"/>
      <c r="E35" s="38"/>
      <c r="F35" s="39"/>
    </row>
    <row r="36" spans="1:6" s="35" customFormat="1" x14ac:dyDescent="0.25">
      <c r="A36" s="36"/>
      <c r="B36" s="39"/>
      <c r="C36" s="38"/>
      <c r="D36" s="38"/>
      <c r="E36" s="38"/>
      <c r="F36" s="39"/>
    </row>
    <row r="37" spans="1:6" s="35" customFormat="1" x14ac:dyDescent="0.25">
      <c r="B37" s="39"/>
      <c r="C37" s="38"/>
      <c r="D37" s="38"/>
      <c r="E37" s="38"/>
      <c r="F37" s="39"/>
    </row>
    <row r="38" spans="1:6" x14ac:dyDescent="0.25">
      <c r="A38" s="35"/>
      <c r="B38" s="39"/>
      <c r="C38" s="38"/>
      <c r="D38" s="38"/>
      <c r="E38" s="38"/>
      <c r="F38" s="39"/>
    </row>
  </sheetData>
  <customSheetViews>
    <customSheetView guid="{601BAD9D-B492-4DA5-A83B-07FEF66F0B19}" scale="170">
      <selection activeCell="F5" sqref="F5"/>
      <pageMargins left="0.7" right="0.7" top="0.75" bottom="0.75" header="0.3" footer="0.3"/>
      <pageSetup paperSize="9" fitToWidth="0" orientation="landscape" r:id="rId1"/>
    </customSheetView>
    <customSheetView guid="{D947597B-361E-4780-BDE0-6622AB3A1C0B}" scale="170">
      <selection activeCell="B9" sqref="B9"/>
      <pageMargins left="0.7" right="0.7" top="0.75" bottom="0.75" header="0.3" footer="0.3"/>
      <pageSetup paperSize="9" fitToWidth="0" orientation="landscape" r:id="rId2"/>
    </customSheetView>
  </customSheetViews>
  <mergeCells count="1">
    <mergeCell ref="C1:F2"/>
  </mergeCells>
  <pageMargins left="0.7" right="0.7" top="0.75" bottom="0.75" header="0.3" footer="0.3"/>
  <pageSetup paperSize="8" scale="6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assessment</vt:lpstr>
      <vt:lpstr>Operational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Popescu</dc:creator>
  <cp:lastModifiedBy>Mihaela Vasilescu-Nicoara</cp:lastModifiedBy>
  <cp:lastPrinted>2025-01-27T09:04:00Z</cp:lastPrinted>
  <dcterms:created xsi:type="dcterms:W3CDTF">2023-06-19T12:07:43Z</dcterms:created>
  <dcterms:modified xsi:type="dcterms:W3CDTF">2025-02-20T07:48:04Z</dcterms:modified>
</cp:coreProperties>
</file>