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Work 2011\Programe CTE  2007-2013\NEXT\ROUA\GHID\#3 Ghid REgular 1.1\Lansat call\GHID\"/>
    </mc:Choice>
  </mc:AlternateContent>
  <xr:revisionPtr revIDLastSave="0" documentId="13_ncr:1_{BBE34458-5B12-46B7-B21A-5530562F25AE}" xr6:coauthVersionLast="47" xr6:coauthVersionMax="47" xr10:uidLastSave="{00000000-0000-0000-0000-000000000000}"/>
  <bookViews>
    <workbookView xWindow="44160" yWindow="3570" windowWidth="28800" windowHeight="15345" activeTab="1" xr2:uid="{00000000-000D-0000-FFFF-FFFF00000000}"/>
  </bookViews>
  <sheets>
    <sheet name="Strategic assessment" sheetId="1" r:id="rId1"/>
    <sheet name="Operational Assessment" sheetId="2" r:id="rId2"/>
  </sheets>
  <externalReferences>
    <externalReference r:id="rId3"/>
  </externalReferences>
  <calcPr calcId="191029"/>
  <customWorkbookViews>
    <customWorkbookView name="ROUAMD - Personal View" guid="{601BAD9D-B492-4DA5-A83B-07FEF66F0B19}" mergeInterval="0" personalView="1" maximized="1" xWindow="-8" yWindow="-8" windowWidth="2576" windowHeight="1408" activeSheetId="2"/>
    <customWorkbookView name="Claudia Gosman - Personal View" guid="{D947597B-361E-4780-BDE0-6622AB3A1C0B}" mergeInterval="0" personalView="1" maximized="1" xWindow="2552" yWindow="-8" windowWidth="2576" windowHeight="141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D12" i="2"/>
  <c r="D24" i="2"/>
  <c r="E28" i="1"/>
  <c r="E27" i="1" s="1"/>
  <c r="E23" i="1"/>
  <c r="E19" i="1"/>
  <c r="E18" i="1" s="1"/>
  <c r="E7" i="2"/>
  <c r="E6" i="2" s="1"/>
  <c r="E8" i="2"/>
  <c r="E9" i="2"/>
  <c r="E10" i="2"/>
  <c r="E11" i="2"/>
  <c r="E15" i="2"/>
  <c r="E16" i="2"/>
  <c r="E14" i="2" s="1"/>
  <c r="E13" i="2" s="1"/>
  <c r="E12" i="2" s="1"/>
  <c r="E18" i="2"/>
  <c r="E19" i="2"/>
  <c r="E20" i="2"/>
  <c r="E22" i="2"/>
  <c r="E23" i="2"/>
  <c r="E26" i="2"/>
  <c r="E27" i="2"/>
  <c r="E28" i="2"/>
  <c r="E8" i="1"/>
  <c r="E7" i="1" s="1"/>
  <c r="E9" i="1"/>
  <c r="E10" i="1"/>
  <c r="E12" i="1"/>
  <c r="E11" i="1" s="1"/>
  <c r="E6" i="1" s="1"/>
  <c r="E5" i="1" s="1"/>
  <c r="E13" i="1"/>
  <c r="E14" i="1"/>
  <c r="E16" i="1"/>
  <c r="E15" i="1" s="1"/>
  <c r="E17" i="1"/>
  <c r="E20" i="1"/>
  <c r="E21" i="1"/>
  <c r="E22" i="1"/>
  <c r="E24" i="1"/>
  <c r="E25" i="1"/>
  <c r="E26" i="1"/>
  <c r="E29" i="1"/>
  <c r="E30" i="1"/>
  <c r="E31" i="1"/>
  <c r="E33" i="1"/>
  <c r="E32" i="1" s="1"/>
  <c r="E34" i="1"/>
  <c r="E37" i="1"/>
  <c r="E36" i="1" s="1"/>
  <c r="E35" i="1" s="1"/>
  <c r="E38" i="1"/>
  <c r="E39" i="1"/>
  <c r="E40" i="1"/>
  <c r="C11" i="1"/>
  <c r="C7" i="1"/>
  <c r="C17" i="2"/>
  <c r="E17" i="2" s="1"/>
  <c r="C21" i="2"/>
  <c r="E21" i="2" s="1"/>
  <c r="C28" i="1" l="1"/>
  <c r="C25" i="2" l="1"/>
  <c r="E25" i="2" s="1"/>
  <c r="C24" i="2" l="1"/>
  <c r="E24" i="2" s="1"/>
  <c r="C14" i="2"/>
  <c r="C6" i="2"/>
  <c r="C5" i="2" l="1"/>
  <c r="E5" i="2" s="1"/>
  <c r="E4" i="2" s="1"/>
  <c r="C13" i="2"/>
  <c r="C36" i="1"/>
  <c r="B23" i="1"/>
  <c r="B24" i="1"/>
  <c r="B25" i="1"/>
  <c r="B26" i="1"/>
  <c r="C15" i="1"/>
  <c r="C32" i="1"/>
  <c r="C19" i="1"/>
  <c r="C23" i="1"/>
  <c r="C35" i="1" l="1"/>
  <c r="C18" i="1"/>
  <c r="C12" i="2"/>
  <c r="C6" i="1"/>
  <c r="C27" i="1"/>
  <c r="C4" i="2" l="1"/>
  <c r="C5" i="1"/>
</calcChain>
</file>

<file path=xl/sharedStrings.xml><?xml version="1.0" encoding="utf-8"?>
<sst xmlns="http://schemas.openxmlformats.org/spreadsheetml/2006/main" count="126" uniqueCount="81">
  <si>
    <t>Project relevance</t>
  </si>
  <si>
    <t>A</t>
  </si>
  <si>
    <t>A1</t>
  </si>
  <si>
    <t>a</t>
  </si>
  <si>
    <t>b</t>
  </si>
  <si>
    <t>c</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</si>
  <si>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</si>
  <si>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</si>
  <si>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</si>
  <si>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</si>
  <si>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</si>
  <si>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</si>
  <si>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</si>
  <si>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</si>
  <si>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</si>
  <si>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</si>
  <si>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</si>
  <si>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</si>
  <si>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</si>
  <si>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</si>
  <si>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</si>
  <si>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</si>
  <si>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</si>
  <si>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</si>
  <si>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</si>
  <si>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</si>
  <si>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</si>
  <si>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</si>
  <si>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</si>
  <si>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</si>
  <si>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</si>
  <si>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</si>
  <si>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</si>
  <si>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</si>
  <si>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</si>
  <si>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</si>
  <si>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</si>
  <si>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</si>
  <si>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</si>
  <si>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</si>
  <si>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</si>
  <si>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The importance of investments and their cross-border relevance is demonstrated to reach project objectives, respectively contributes directly to the programme indicators, both output and results (if applicable)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</si>
  <si>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</si>
  <si>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</si>
  <si>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</si>
  <si>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</si>
  <si>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</si>
  <si>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</si>
  <si>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</si>
  <si>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</si>
  <si>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</si>
  <si>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</si>
  <si>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</si>
  <si>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</si>
  <si>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</si>
  <si>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</si>
  <si>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</si>
  <si>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</si>
  <si>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</si>
  <si>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</si>
  <si>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</si>
  <si>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</si>
  <si>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</si>
  <si>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</si>
  <si>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</si>
  <si>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</si>
  <si>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</si>
  <si>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 xml:space="preserve">Financial allocation per cost category is correlated with the work plan. (ref. AF D.2) </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</si>
  <si>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</si>
  <si>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</si>
  <si>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</si>
  <si>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</si>
  <si>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r>
      <t xml:space="preserve">Sufficient and reasonable resources are planned to ensure project implementation. (ref. AF D.2, </t>
    </r>
    <r>
      <rPr>
        <sz val="11"/>
        <color rgb="FFFF0000"/>
        <rFont val="Calibri"/>
        <family val="2"/>
        <scheme val="minor"/>
      </rPr>
      <t>Annex C</t>
    </r>
    <r>
      <rPr>
        <sz val="11"/>
        <color theme="1"/>
        <rFont val="Calibri"/>
        <family val="2"/>
        <scheme val="minor"/>
      </rPr>
      <t>)</t>
    </r>
  </si>
  <si>
    <r>
      <t>Time plan is realistic. (ref. AF C.6</t>
    </r>
    <r>
      <rPr>
        <sz val="11"/>
        <rFont val="Calibri"/>
        <family val="2"/>
        <scheme val="minor"/>
      </rPr>
      <t xml:space="preserve"> and Annex E or Annex F). In case of projects including works, the activities related to them are presented in the time-plan (C6) in a logical time sequence and the duration corresponds with the planning presented in technical documentation (Annex E or Annex F)
</t>
    </r>
  </si>
  <si>
    <t>Weight of the criteria</t>
  </si>
  <si>
    <t xml:space="preserve">Weight of the criteria </t>
  </si>
  <si>
    <t>Score granted by assessor per criteria (maximum values)</t>
  </si>
  <si>
    <r>
      <t xml:space="preserve">If the </t>
    </r>
    <r>
      <rPr>
        <b/>
        <i/>
        <sz val="11"/>
        <color theme="1"/>
        <rFont val="Calibri"/>
        <family val="2"/>
        <scheme val="minor"/>
      </rPr>
      <t>Score granted by assessor per criteria</t>
    </r>
    <r>
      <rPr>
        <b/>
        <sz val="11"/>
        <color theme="1"/>
        <rFont val="Calibri"/>
        <family val="2"/>
        <scheme val="minor"/>
      </rPr>
      <t xml:space="preserve"> is of less than, or equal to, 1 the project is rejected</t>
    </r>
  </si>
  <si>
    <t>Final score  (weighted)
(maximum values)</t>
  </si>
  <si>
    <t>Final score (weighted)
(maximum values)</t>
  </si>
  <si>
    <t>The need for engaging external expertise is justified and the costs seem realistic. – AF C.4, 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</si>
</sst>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5">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1" fillId="0" borderId="0" xfId="0" applyFont="1" applyAlignment="1">
      <alignment horizontal="center" vertical="center"/>
    </xf>
    <xf numFmtId="0" fontId="0" fillId="0" borderId="0" xfId="0" applyAlignment="1">
      <alignment vertical="center"/>
    </xf>
    <xf numFmtId="0" fontId="5" fillId="2" borderId="1" xfId="0" applyFont="1" applyFill="1" applyBorder="1" applyAlignment="1">
      <alignment wrapText="1"/>
    </xf>
    <xf numFmtId="0" fontId="1" fillId="5" borderId="1" xfId="0" applyFont="1" applyFill="1" applyBorder="1" applyAlignment="1">
      <alignment wrapText="1"/>
    </xf>
    <xf numFmtId="0" fontId="0" fillId="6" borderId="1" xfId="0" applyFill="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vertical="center" wrapText="1"/>
    </xf>
    <xf numFmtId="0" fontId="1" fillId="0" borderId="0" xfId="0" applyFont="1" applyAlignment="1">
      <alignment vertical="top" wrapText="1"/>
    </xf>
    <xf numFmtId="0" fontId="0" fillId="6" borderId="1" xfId="0" applyFill="1" applyBorder="1" applyAlignment="1">
      <alignment horizontal="center" wrapText="1"/>
    </xf>
    <xf numFmtId="0" fontId="1" fillId="6" borderId="1" xfId="0" applyFont="1" applyFill="1" applyBorder="1" applyAlignment="1">
      <alignment horizontal="left" wrapText="1"/>
    </xf>
    <xf numFmtId="0" fontId="1" fillId="6" borderId="1" xfId="0" applyFont="1" applyFill="1" applyBorder="1" applyAlignment="1"/>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1</xdr:row>
      <xdr:rowOff>25400</xdr:rowOff>
    </xdr:from>
    <xdr:to>
      <xdr:col>1</xdr:col>
      <xdr:colOff>1506220</xdr:colOff>
      <xdr:row>1</xdr:row>
      <xdr:rowOff>654685</xdr:rowOff>
    </xdr:to>
    <xdr:pic>
      <xdr:nvPicPr>
        <xdr:cNvPr id="2" name="Picture 1" descr="D:\Users\ClaudiaG\Desktop\2023\Interreg Logo NEXT Romania - Ucraina RGB Color-02 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15900"/>
          <a:ext cx="2084070" cy="629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179294</xdr:colOff>
      <xdr:row>0</xdr:row>
      <xdr:rowOff>89647</xdr:rowOff>
    </xdr:from>
    <xdr:to>
      <xdr:col>1</xdr:col>
      <xdr:colOff>1580029</xdr:colOff>
      <xdr:row>1</xdr:row>
      <xdr:rowOff>528432</xdr:rowOff>
    </xdr:to>
    <xdr:pic>
      <xdr:nvPicPr>
        <xdr:cNvPr id="2" name="Picture 1" descr="D:\Users\ClaudiaG\Desktop\2023\Interreg Logo NEXT Romania - Ucraina RGB Color-02 1.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89647"/>
          <a:ext cx="2145926" cy="6292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3\dcti\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47"/>
  <sheetViews>
    <sheetView topLeftCell="A25" zoomScale="150" zoomScaleNormal="150" workbookViewId="0">
      <selection activeCell="F10" sqref="F10"/>
    </sheetView>
  </sheetViews>
  <sheetFormatPr defaultRowHeight="15" x14ac:dyDescent="0.25"/>
  <cols>
    <col min="2" max="2" width="61.42578125" customWidth="1"/>
    <col min="3" max="3" width="13.42578125" customWidth="1"/>
    <col min="4" max="4" width="12.85546875" customWidth="1"/>
    <col min="5" max="5" width="13.140625" customWidth="1"/>
    <col min="6" max="6" width="28.42578125" style="29" customWidth="1"/>
  </cols>
  <sheetData>
    <row r="2" spans="1:6" ht="54.75" customHeight="1" x14ac:dyDescent="0.25">
      <c r="C2" s="64" t="s">
        <v>65</v>
      </c>
      <c r="D2" s="64"/>
      <c r="E2" s="64"/>
      <c r="F2" s="64"/>
    </row>
    <row r="3" spans="1:6" ht="19.5" customHeight="1" x14ac:dyDescent="0.25">
      <c r="B3" s="49"/>
    </row>
    <row r="4" spans="1:6" s="50" customFormat="1" ht="71.25" customHeight="1" x14ac:dyDescent="0.25">
      <c r="A4" s="55"/>
      <c r="B4" s="55" t="s">
        <v>56</v>
      </c>
      <c r="C4" s="56" t="s">
        <v>76</v>
      </c>
      <c r="D4" s="57" t="s">
        <v>75</v>
      </c>
      <c r="E4" s="57" t="s">
        <v>78</v>
      </c>
      <c r="F4" s="57" t="s">
        <v>6</v>
      </c>
    </row>
    <row r="5" spans="1:6" ht="32.25" customHeight="1" x14ac:dyDescent="0.25">
      <c r="A5" s="24" t="s">
        <v>1</v>
      </c>
      <c r="B5" s="25" t="s">
        <v>64</v>
      </c>
      <c r="C5" s="24">
        <f>SUM(C6,C18,C27,C35)</f>
        <v>92</v>
      </c>
      <c r="D5" s="24"/>
      <c r="E5" s="24">
        <f>SUM(E6+E18+E27+E35)</f>
        <v>55</v>
      </c>
      <c r="F5" s="52" t="s">
        <v>57</v>
      </c>
    </row>
    <row r="6" spans="1:6" ht="20.25" customHeight="1" x14ac:dyDescent="0.25">
      <c r="A6" s="14" t="s">
        <v>2</v>
      </c>
      <c r="B6" s="21" t="s">
        <v>0</v>
      </c>
      <c r="C6" s="7">
        <f>SUM(C7,C11,C15)</f>
        <v>32</v>
      </c>
      <c r="D6" s="7">
        <v>0.5</v>
      </c>
      <c r="E6" s="7">
        <f>SUM(E7+E11+E15)</f>
        <v>17</v>
      </c>
      <c r="F6" s="31"/>
    </row>
    <row r="7" spans="1:6" ht="24.75" customHeight="1" x14ac:dyDescent="0.25">
      <c r="A7" s="10">
        <v>1</v>
      </c>
      <c r="B7" s="22" t="s">
        <v>13</v>
      </c>
      <c r="C7" s="8">
        <f>SUM(C8:C10)</f>
        <v>12</v>
      </c>
      <c r="D7" s="8">
        <v>0.5</v>
      </c>
      <c r="E7" s="8">
        <f>SUM(E8:E10)</f>
        <v>6</v>
      </c>
      <c r="F7" s="32"/>
    </row>
    <row r="8" spans="1:6" ht="48" customHeight="1" x14ac:dyDescent="0.25">
      <c r="A8" s="5" t="s">
        <v>3</v>
      </c>
      <c r="B8" s="23" t="s">
        <v>14</v>
      </c>
      <c r="C8" s="4">
        <v>4</v>
      </c>
      <c r="D8" s="4">
        <v>0.5</v>
      </c>
      <c r="E8" s="8">
        <f t="shared" ref="E8:E40" si="0">D8*C8</f>
        <v>2</v>
      </c>
      <c r="F8" s="28"/>
    </row>
    <row r="9" spans="1:6" ht="45" x14ac:dyDescent="0.25">
      <c r="A9" s="5" t="s">
        <v>4</v>
      </c>
      <c r="B9" s="23" t="s">
        <v>15</v>
      </c>
      <c r="C9" s="4">
        <v>4</v>
      </c>
      <c r="D9" s="4">
        <v>0.5</v>
      </c>
      <c r="E9" s="8">
        <f t="shared" si="0"/>
        <v>2</v>
      </c>
      <c r="F9" s="28"/>
    </row>
    <row r="10" spans="1:6" ht="60" x14ac:dyDescent="0.25">
      <c r="A10" s="5" t="s">
        <v>5</v>
      </c>
      <c r="B10" s="23" t="s">
        <v>16</v>
      </c>
      <c r="C10" s="4">
        <v>4</v>
      </c>
      <c r="D10" s="4">
        <v>0.5</v>
      </c>
      <c r="E10" s="8">
        <f t="shared" si="0"/>
        <v>2</v>
      </c>
      <c r="F10" s="28"/>
    </row>
    <row r="11" spans="1:6" ht="30" x14ac:dyDescent="0.25">
      <c r="A11" s="10">
        <v>2</v>
      </c>
      <c r="B11" s="22" t="s">
        <v>23</v>
      </c>
      <c r="C11" s="8">
        <f>SUM(C12:C14)</f>
        <v>12</v>
      </c>
      <c r="D11" s="8">
        <v>0.75</v>
      </c>
      <c r="E11" s="8">
        <f>SUM(E12:E14)</f>
        <v>9</v>
      </c>
      <c r="F11" s="32"/>
    </row>
    <row r="12" spans="1:6" ht="60" x14ac:dyDescent="0.25">
      <c r="A12" s="5" t="s">
        <v>3</v>
      </c>
      <c r="B12" s="23" t="s">
        <v>21</v>
      </c>
      <c r="C12" s="4">
        <v>4</v>
      </c>
      <c r="D12" s="4">
        <v>0.75</v>
      </c>
      <c r="E12" s="8">
        <f t="shared" si="0"/>
        <v>3</v>
      </c>
      <c r="F12" s="53" t="s">
        <v>77</v>
      </c>
    </row>
    <row r="13" spans="1:6" ht="75" x14ac:dyDescent="0.25">
      <c r="A13" s="5" t="s">
        <v>4</v>
      </c>
      <c r="B13" s="48" t="s">
        <v>63</v>
      </c>
      <c r="C13" s="4">
        <v>4</v>
      </c>
      <c r="D13" s="4">
        <v>0.75</v>
      </c>
      <c r="E13" s="8">
        <f t="shared" si="0"/>
        <v>3</v>
      </c>
      <c r="F13" s="53" t="s">
        <v>77</v>
      </c>
    </row>
    <row r="14" spans="1:6" ht="60" x14ac:dyDescent="0.25">
      <c r="A14" s="5" t="s">
        <v>5</v>
      </c>
      <c r="B14" s="23" t="s">
        <v>58</v>
      </c>
      <c r="C14" s="4">
        <v>4</v>
      </c>
      <c r="D14" s="4">
        <v>0.75</v>
      </c>
      <c r="E14" s="8">
        <f t="shared" si="0"/>
        <v>3</v>
      </c>
      <c r="F14" s="53" t="s">
        <v>77</v>
      </c>
    </row>
    <row r="15" spans="1:6" s="9" customFormat="1" x14ac:dyDescent="0.25">
      <c r="A15" s="10">
        <v>3</v>
      </c>
      <c r="B15" s="63" t="s">
        <v>17</v>
      </c>
      <c r="C15" s="8">
        <f>SUM(C16:C17)</f>
        <v>8</v>
      </c>
      <c r="D15" s="8">
        <v>0.25</v>
      </c>
      <c r="E15" s="8">
        <f>SUM(E16:E17)</f>
        <v>2</v>
      </c>
      <c r="F15" s="32"/>
    </row>
    <row r="16" spans="1:6" ht="75" x14ac:dyDescent="0.25">
      <c r="A16" s="5" t="s">
        <v>3</v>
      </c>
      <c r="B16" s="23" t="s">
        <v>18</v>
      </c>
      <c r="C16" s="4">
        <v>4</v>
      </c>
      <c r="D16" s="4">
        <v>0.25</v>
      </c>
      <c r="E16" s="8">
        <f t="shared" si="0"/>
        <v>1</v>
      </c>
      <c r="F16" s="28"/>
    </row>
    <row r="17" spans="1:6" ht="60" x14ac:dyDescent="0.25">
      <c r="A17" s="5" t="s">
        <v>4</v>
      </c>
      <c r="B17" s="23" t="s">
        <v>19</v>
      </c>
      <c r="C17" s="4">
        <v>4</v>
      </c>
      <c r="D17" s="4">
        <v>0.25</v>
      </c>
      <c r="E17" s="8">
        <f t="shared" si="0"/>
        <v>1</v>
      </c>
      <c r="F17" s="28"/>
    </row>
    <row r="18" spans="1:6" x14ac:dyDescent="0.25">
      <c r="A18" s="14" t="s">
        <v>7</v>
      </c>
      <c r="B18" s="27" t="s">
        <v>8</v>
      </c>
      <c r="C18" s="7">
        <f>SUM(C19,C23)</f>
        <v>24</v>
      </c>
      <c r="D18" s="7">
        <v>1</v>
      </c>
      <c r="E18" s="7">
        <f>SUM(E19+E23)</f>
        <v>24</v>
      </c>
      <c r="F18" s="31"/>
    </row>
    <row r="19" spans="1:6" x14ac:dyDescent="0.25">
      <c r="A19" s="10">
        <v>4</v>
      </c>
      <c r="B19" s="63" t="s">
        <v>22</v>
      </c>
      <c r="C19" s="11">
        <f>SUM(C20:C22)</f>
        <v>12</v>
      </c>
      <c r="D19" s="11">
        <v>1</v>
      </c>
      <c r="E19" s="11">
        <f>SUM(E20:E22)</f>
        <v>12</v>
      </c>
      <c r="F19" s="54"/>
    </row>
    <row r="20" spans="1:6" ht="60" x14ac:dyDescent="0.25">
      <c r="A20" s="5" t="s">
        <v>3</v>
      </c>
      <c r="B20" s="48" t="s">
        <v>60</v>
      </c>
      <c r="C20" s="4">
        <v>4</v>
      </c>
      <c r="D20" s="4">
        <v>1</v>
      </c>
      <c r="E20" s="8">
        <f t="shared" si="0"/>
        <v>4</v>
      </c>
      <c r="F20" s="53" t="s">
        <v>77</v>
      </c>
    </row>
    <row r="21" spans="1:6" ht="60" x14ac:dyDescent="0.25">
      <c r="A21" s="5" t="s">
        <v>4</v>
      </c>
      <c r="B21" s="48" t="s">
        <v>61</v>
      </c>
      <c r="C21" s="4">
        <v>4</v>
      </c>
      <c r="D21" s="4">
        <v>1</v>
      </c>
      <c r="E21" s="8">
        <f t="shared" si="0"/>
        <v>4</v>
      </c>
      <c r="F21" s="53" t="s">
        <v>77</v>
      </c>
    </row>
    <row r="22" spans="1:6" ht="60" x14ac:dyDescent="0.25">
      <c r="A22" s="5" t="s">
        <v>5</v>
      </c>
      <c r="B22" s="48" t="s">
        <v>62</v>
      </c>
      <c r="C22" s="4">
        <v>4</v>
      </c>
      <c r="D22" s="4">
        <v>1</v>
      </c>
      <c r="E22" s="8">
        <f t="shared" si="0"/>
        <v>4</v>
      </c>
      <c r="F22" s="53" t="s">
        <v>77</v>
      </c>
    </row>
    <row r="23" spans="1:6" x14ac:dyDescent="0.25">
      <c r="A23" s="12">
        <v>5</v>
      </c>
      <c r="B23" s="63" t="str">
        <f>'[1]Criterii A'!B20</f>
        <v xml:space="preserve">Are the mandatory cooperation criteria fulfilled? </v>
      </c>
      <c r="C23" s="11">
        <f>SUM(C24:C26)</f>
        <v>12</v>
      </c>
      <c r="D23" s="11">
        <v>1</v>
      </c>
      <c r="E23" s="11">
        <f>SUM(E24:E26)</f>
        <v>12</v>
      </c>
      <c r="F23" s="54"/>
    </row>
    <row r="24" spans="1:6" ht="60" x14ac:dyDescent="0.25">
      <c r="A24" s="5" t="s">
        <v>3</v>
      </c>
      <c r="B24" s="28" t="str">
        <f>'[1]Criterii A'!B21</f>
        <v xml:space="preserve">The project demonstrates: (ref. AF C.7.5): joint development </v>
      </c>
      <c r="C24" s="4">
        <v>4</v>
      </c>
      <c r="D24" s="4">
        <v>1</v>
      </c>
      <c r="E24" s="8">
        <f t="shared" si="0"/>
        <v>4</v>
      </c>
      <c r="F24" s="53" t="s">
        <v>77</v>
      </c>
    </row>
    <row r="25" spans="1:6" ht="60" x14ac:dyDescent="0.25">
      <c r="A25" s="5" t="s">
        <v>4</v>
      </c>
      <c r="B25" s="26" t="str">
        <f>'[1]Criterii A'!B22</f>
        <v>The project demonstrates: (ref. AF C.7.5): joint implementation</v>
      </c>
      <c r="C25" s="4">
        <v>4</v>
      </c>
      <c r="D25" s="4">
        <v>1</v>
      </c>
      <c r="E25" s="8">
        <f t="shared" si="0"/>
        <v>4</v>
      </c>
      <c r="F25" s="53" t="s">
        <v>77</v>
      </c>
    </row>
    <row r="26" spans="1:6" ht="60" x14ac:dyDescent="0.25">
      <c r="A26" s="5" t="s">
        <v>5</v>
      </c>
      <c r="B26" s="26" t="str">
        <f>'[1]Criterii A'!B23</f>
        <v>The project demonstrates: (ref. AF C.7.5): joint financing</v>
      </c>
      <c r="C26" s="4">
        <v>4</v>
      </c>
      <c r="D26" s="4">
        <v>1</v>
      </c>
      <c r="E26" s="8">
        <f t="shared" si="0"/>
        <v>4</v>
      </c>
      <c r="F26" s="53" t="s">
        <v>77</v>
      </c>
    </row>
    <row r="27" spans="1:6" x14ac:dyDescent="0.25">
      <c r="A27" s="7" t="s">
        <v>9</v>
      </c>
      <c r="B27" s="27" t="s">
        <v>10</v>
      </c>
      <c r="C27" s="7">
        <f>SUM(C28,C32)</f>
        <v>20</v>
      </c>
      <c r="D27" s="7"/>
      <c r="E27" s="27">
        <f>SUM(E28+E32)</f>
        <v>10</v>
      </c>
      <c r="F27" s="31"/>
    </row>
    <row r="28" spans="1:6" x14ac:dyDescent="0.25">
      <c r="A28" s="10">
        <v>6</v>
      </c>
      <c r="B28" s="62" t="s">
        <v>24</v>
      </c>
      <c r="C28" s="11">
        <f>SUM(C29:C31)</f>
        <v>12</v>
      </c>
      <c r="D28" s="11">
        <v>0.66</v>
      </c>
      <c r="E28" s="11">
        <f>SUM(E29:E31)</f>
        <v>8</v>
      </c>
      <c r="F28" s="54"/>
    </row>
    <row r="29" spans="1:6" ht="30" x14ac:dyDescent="0.25">
      <c r="A29" s="5" t="s">
        <v>3</v>
      </c>
      <c r="B29" s="23" t="s">
        <v>25</v>
      </c>
      <c r="C29" s="4">
        <v>4</v>
      </c>
      <c r="D29" s="4">
        <v>0.75</v>
      </c>
      <c r="E29" s="8">
        <f t="shared" si="0"/>
        <v>3</v>
      </c>
      <c r="F29" s="28"/>
    </row>
    <row r="30" spans="1:6" ht="30" x14ac:dyDescent="0.25">
      <c r="A30" s="5" t="s">
        <v>4</v>
      </c>
      <c r="B30" s="23" t="s">
        <v>26</v>
      </c>
      <c r="C30" s="4">
        <v>4</v>
      </c>
      <c r="D30" s="4">
        <v>0.5</v>
      </c>
      <c r="E30" s="8">
        <f t="shared" si="0"/>
        <v>2</v>
      </c>
      <c r="F30" s="28"/>
    </row>
    <row r="31" spans="1:6" ht="60" x14ac:dyDescent="0.25">
      <c r="A31" s="5" t="s">
        <v>5</v>
      </c>
      <c r="B31" s="23" t="s">
        <v>27</v>
      </c>
      <c r="C31" s="4">
        <v>4</v>
      </c>
      <c r="D31" s="4">
        <v>0.75</v>
      </c>
      <c r="E31" s="8">
        <f t="shared" si="0"/>
        <v>3</v>
      </c>
      <c r="F31" s="28"/>
    </row>
    <row r="32" spans="1:6" ht="30" x14ac:dyDescent="0.25">
      <c r="A32" s="10">
        <v>7</v>
      </c>
      <c r="B32" s="62" t="s">
        <v>28</v>
      </c>
      <c r="C32" s="61">
        <f>SUM(C33:C34)</f>
        <v>8</v>
      </c>
      <c r="D32" s="11">
        <v>0.25</v>
      </c>
      <c r="E32" s="11">
        <f>SUM(E33:E34)</f>
        <v>2</v>
      </c>
      <c r="F32" s="54"/>
    </row>
    <row r="33" spans="1:6" ht="45" x14ac:dyDescent="0.25">
      <c r="A33" s="15" t="s">
        <v>3</v>
      </c>
      <c r="B33" s="23" t="s">
        <v>70</v>
      </c>
      <c r="C33" s="4">
        <v>4</v>
      </c>
      <c r="D33" s="4">
        <v>0.25</v>
      </c>
      <c r="E33" s="8">
        <f t="shared" si="0"/>
        <v>1</v>
      </c>
      <c r="F33" s="28"/>
    </row>
    <row r="34" spans="1:6" ht="45" x14ac:dyDescent="0.25">
      <c r="A34" s="16" t="s">
        <v>4</v>
      </c>
      <c r="B34" s="48" t="s">
        <v>71</v>
      </c>
      <c r="C34" s="19">
        <v>4</v>
      </c>
      <c r="D34" s="19">
        <v>0.25</v>
      </c>
      <c r="E34" s="8">
        <f t="shared" si="0"/>
        <v>1</v>
      </c>
      <c r="F34" s="28"/>
    </row>
    <row r="35" spans="1:6" x14ac:dyDescent="0.25">
      <c r="A35" s="7" t="s">
        <v>11</v>
      </c>
      <c r="B35" s="21" t="s">
        <v>12</v>
      </c>
      <c r="C35" s="7">
        <f>SUM(C36)</f>
        <v>16</v>
      </c>
      <c r="D35" s="7"/>
      <c r="E35" s="7">
        <f>E36</f>
        <v>4</v>
      </c>
      <c r="F35" s="31"/>
    </row>
    <row r="36" spans="1:6" ht="30" x14ac:dyDescent="0.25">
      <c r="A36" s="17">
        <v>8</v>
      </c>
      <c r="B36" s="62" t="s">
        <v>29</v>
      </c>
      <c r="C36" s="11">
        <f>SUM(C37:C40)</f>
        <v>16</v>
      </c>
      <c r="D36" s="11">
        <v>0.25</v>
      </c>
      <c r="E36" s="11">
        <f>SUM(E37:E40)</f>
        <v>4</v>
      </c>
      <c r="F36" s="54"/>
    </row>
    <row r="37" spans="1:6" ht="45" x14ac:dyDescent="0.25">
      <c r="A37" s="18" t="s">
        <v>3</v>
      </c>
      <c r="B37" s="23" t="s">
        <v>59</v>
      </c>
      <c r="C37" s="4">
        <v>4</v>
      </c>
      <c r="D37" s="4">
        <v>0.25</v>
      </c>
      <c r="E37" s="8">
        <f t="shared" si="0"/>
        <v>1</v>
      </c>
      <c r="F37" s="28"/>
    </row>
    <row r="38" spans="1:6" ht="30" x14ac:dyDescent="0.25">
      <c r="A38" s="18" t="s">
        <v>4</v>
      </c>
      <c r="B38" s="23" t="s">
        <v>30</v>
      </c>
      <c r="C38" s="4">
        <v>4</v>
      </c>
      <c r="D38" s="4">
        <v>0.25</v>
      </c>
      <c r="E38" s="8">
        <f t="shared" si="0"/>
        <v>1</v>
      </c>
      <c r="F38" s="28"/>
    </row>
    <row r="39" spans="1:6" ht="75" x14ac:dyDescent="0.25">
      <c r="A39" s="18" t="s">
        <v>5</v>
      </c>
      <c r="B39" s="23" t="s">
        <v>52</v>
      </c>
      <c r="C39" s="4">
        <v>4</v>
      </c>
      <c r="D39" s="4">
        <v>0.25</v>
      </c>
      <c r="E39" s="8">
        <f t="shared" si="0"/>
        <v>1</v>
      </c>
      <c r="F39" s="28"/>
    </row>
    <row r="40" spans="1:6" ht="30" x14ac:dyDescent="0.25">
      <c r="A40" s="5" t="s">
        <v>20</v>
      </c>
      <c r="B40" s="23" t="s">
        <v>31</v>
      </c>
      <c r="C40" s="4">
        <v>4</v>
      </c>
      <c r="D40" s="4">
        <v>0.25</v>
      </c>
      <c r="E40" s="8">
        <f t="shared" si="0"/>
        <v>1</v>
      </c>
      <c r="F40" s="28"/>
    </row>
    <row r="41" spans="1:6" x14ac:dyDescent="0.25">
      <c r="A41" s="4"/>
      <c r="B41" s="4"/>
      <c r="C41" s="4"/>
      <c r="D41" s="4"/>
      <c r="E41" s="4"/>
      <c r="F41" s="28"/>
    </row>
    <row r="42" spans="1:6" x14ac:dyDescent="0.25">
      <c r="A42" s="4"/>
      <c r="B42" s="4"/>
      <c r="C42" s="4"/>
      <c r="D42" s="4"/>
      <c r="E42" s="4"/>
      <c r="F42" s="28"/>
    </row>
    <row r="43" spans="1:6" x14ac:dyDescent="0.25">
      <c r="A43" s="4"/>
      <c r="B43" s="4"/>
      <c r="C43" s="4"/>
      <c r="D43" s="4"/>
      <c r="E43" s="4"/>
      <c r="F43" s="28"/>
    </row>
    <row r="44" spans="1:6" x14ac:dyDescent="0.25">
      <c r="A44" s="4"/>
      <c r="B44" s="4"/>
      <c r="C44" s="4"/>
      <c r="D44" s="4"/>
      <c r="E44" s="4"/>
      <c r="F44" s="28"/>
    </row>
    <row r="45" spans="1:6" x14ac:dyDescent="0.25">
      <c r="A45" s="4"/>
      <c r="B45" s="4"/>
      <c r="C45" s="4"/>
      <c r="D45" s="4"/>
      <c r="E45" s="4"/>
      <c r="F45" s="28"/>
    </row>
    <row r="46" spans="1:6" x14ac:dyDescent="0.25">
      <c r="A46" s="4"/>
      <c r="B46" s="4"/>
      <c r="C46" s="4"/>
      <c r="D46" s="4"/>
      <c r="E46" s="4"/>
      <c r="F46" s="28"/>
    </row>
    <row r="47" spans="1:6" x14ac:dyDescent="0.25">
      <c r="A47" s="4"/>
      <c r="B47" s="4"/>
      <c r="C47" s="4"/>
      <c r="D47" s="4"/>
      <c r="E47" s="4"/>
      <c r="F47" s="28"/>
    </row>
  </sheetData>
  <customSheetViews>
    <customSheetView guid="{601BAD9D-B492-4DA5-A83B-07FEF66F0B19}" scale="150" fitToPage="1">
      <selection activeCell="E20" sqref="E20"/>
      <pageMargins left="0.7" right="0.7" top="0.75" bottom="0.75" header="0.3" footer="0.3"/>
      <pageSetup paperSize="9" scale="87" fitToHeight="0" orientation="landscape" horizontalDpi="300" verticalDpi="300" r:id="rId1"/>
    </customSheetView>
    <customSheetView guid="{D947597B-361E-4780-BDE0-6622AB3A1C0B}" scale="150" fitToPage="1" topLeftCell="A22">
      <selection activeCell="D32" sqref="D32"/>
      <pageMargins left="0.7" right="0.7" top="0.75" bottom="0.75" header="0.3" footer="0.3"/>
      <pageSetup paperSize="9" scale="87" fitToHeight="0" orientation="landscape" horizontalDpi="300" verticalDpi="300" r:id="rId2"/>
    </customSheetView>
  </customSheetViews>
  <mergeCells count="1">
    <mergeCell ref="C2:F2"/>
  </mergeCells>
  <phoneticPr fontId="2" type="noConversion"/>
  <pageMargins left="0.7" right="0.7" top="0.75" bottom="0.75" header="0.3" footer="0.3"/>
  <pageSetup paperSize="8" scale="62" orientation="landscape"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tabSelected="1" topLeftCell="A16" zoomScale="170" zoomScaleNormal="170" workbookViewId="0">
      <selection activeCell="B21" sqref="B21"/>
    </sheetView>
  </sheetViews>
  <sheetFormatPr defaultRowHeight="15" x14ac:dyDescent="0.25"/>
  <cols>
    <col min="1" max="1" width="11.140625" customWidth="1"/>
    <col min="2" max="2" width="57.28515625" style="29" bestFit="1" customWidth="1"/>
    <col min="3" max="3" width="15.140625" style="1" bestFit="1" customWidth="1"/>
    <col min="4" max="5" width="15.140625" style="1" customWidth="1"/>
    <col min="6" max="6" width="17" style="29" customWidth="1"/>
  </cols>
  <sheetData>
    <row r="1" spans="1:6" x14ac:dyDescent="0.25">
      <c r="C1" s="64" t="s">
        <v>65</v>
      </c>
      <c r="D1" s="64"/>
      <c r="E1" s="64"/>
      <c r="F1" s="64"/>
    </row>
    <row r="2" spans="1:6" ht="50.25" customHeight="1" x14ac:dyDescent="0.25">
      <c r="C2" s="64"/>
      <c r="D2" s="64"/>
      <c r="E2" s="64"/>
      <c r="F2" s="64"/>
    </row>
    <row r="3" spans="1:6" s="51" customFormat="1" ht="81" customHeight="1" x14ac:dyDescent="0.25">
      <c r="B3" s="59" t="s">
        <v>56</v>
      </c>
      <c r="C3" s="56" t="s">
        <v>76</v>
      </c>
      <c r="D3" s="58" t="s">
        <v>74</v>
      </c>
      <c r="E3" s="57" t="s">
        <v>79</v>
      </c>
      <c r="F3" s="60" t="s">
        <v>6</v>
      </c>
    </row>
    <row r="4" spans="1:6" x14ac:dyDescent="0.25">
      <c r="A4" s="2" t="s">
        <v>32</v>
      </c>
      <c r="B4" s="30" t="s">
        <v>33</v>
      </c>
      <c r="C4" s="36">
        <f>SUM(C5+C12+C24)</f>
        <v>60</v>
      </c>
      <c r="D4" s="36"/>
      <c r="E4" s="36">
        <f>SUM(E5,E12,E24)</f>
        <v>45</v>
      </c>
      <c r="F4" s="30"/>
    </row>
    <row r="5" spans="1:6" x14ac:dyDescent="0.25">
      <c r="A5" s="14" t="s">
        <v>34</v>
      </c>
      <c r="B5" s="31" t="s">
        <v>35</v>
      </c>
      <c r="C5" s="6">
        <f>SUM(C6)</f>
        <v>20</v>
      </c>
      <c r="D5" s="6">
        <f>D6</f>
        <v>0.85</v>
      </c>
      <c r="E5" s="6">
        <f>D5*C5</f>
        <v>17</v>
      </c>
      <c r="F5" s="31"/>
    </row>
    <row r="6" spans="1:6" ht="30" x14ac:dyDescent="0.25">
      <c r="A6" s="13">
        <v>1</v>
      </c>
      <c r="B6" s="32" t="s">
        <v>36</v>
      </c>
      <c r="C6" s="13">
        <f>SUM(C7:C11)</f>
        <v>20</v>
      </c>
      <c r="D6" s="13">
        <v>0.85</v>
      </c>
      <c r="E6" s="13">
        <f>SUM(E7:E11)</f>
        <v>17</v>
      </c>
      <c r="F6" s="32"/>
    </row>
    <row r="7" spans="1:6" ht="30" x14ac:dyDescent="0.25">
      <c r="A7" s="5" t="s">
        <v>3</v>
      </c>
      <c r="B7" s="28" t="s">
        <v>37</v>
      </c>
      <c r="C7" s="3">
        <v>4</v>
      </c>
      <c r="D7" s="3">
        <v>1</v>
      </c>
      <c r="E7" s="13">
        <f t="shared" ref="E7:E28" si="0">D7*C7</f>
        <v>4</v>
      </c>
      <c r="F7" s="28"/>
    </row>
    <row r="8" spans="1:6" ht="45" x14ac:dyDescent="0.25">
      <c r="A8" s="5" t="s">
        <v>4</v>
      </c>
      <c r="B8" s="28" t="s">
        <v>38</v>
      </c>
      <c r="C8" s="3">
        <v>4</v>
      </c>
      <c r="D8" s="3">
        <v>0.75</v>
      </c>
      <c r="E8" s="13">
        <f t="shared" si="0"/>
        <v>3</v>
      </c>
      <c r="F8" s="28"/>
    </row>
    <row r="9" spans="1:6" ht="90" x14ac:dyDescent="0.25">
      <c r="A9" s="5" t="s">
        <v>5</v>
      </c>
      <c r="B9" s="28" t="s">
        <v>73</v>
      </c>
      <c r="C9" s="3">
        <v>4</v>
      </c>
      <c r="D9" s="3">
        <v>0.75</v>
      </c>
      <c r="E9" s="13">
        <f t="shared" si="0"/>
        <v>3</v>
      </c>
      <c r="F9" s="28"/>
    </row>
    <row r="10" spans="1:6" ht="30" x14ac:dyDescent="0.25">
      <c r="A10" s="5" t="s">
        <v>20</v>
      </c>
      <c r="B10" s="28" t="s">
        <v>39</v>
      </c>
      <c r="C10" s="3">
        <v>4</v>
      </c>
      <c r="D10" s="3">
        <v>0.75</v>
      </c>
      <c r="E10" s="13">
        <f t="shared" si="0"/>
        <v>3</v>
      </c>
      <c r="F10" s="28"/>
    </row>
    <row r="11" spans="1:6" ht="60" x14ac:dyDescent="0.25">
      <c r="A11" s="5" t="s">
        <v>40</v>
      </c>
      <c r="B11" s="28" t="s">
        <v>41</v>
      </c>
      <c r="C11" s="3">
        <v>4</v>
      </c>
      <c r="D11" s="3">
        <v>1</v>
      </c>
      <c r="E11" s="13">
        <f t="shared" si="0"/>
        <v>4</v>
      </c>
      <c r="F11" s="28"/>
    </row>
    <row r="12" spans="1:6" ht="17.25" customHeight="1" x14ac:dyDescent="0.25">
      <c r="A12" s="20" t="s">
        <v>42</v>
      </c>
      <c r="B12" s="21" t="s">
        <v>46</v>
      </c>
      <c r="C12" s="6">
        <f>SUM(C13)</f>
        <v>28</v>
      </c>
      <c r="D12" s="6">
        <f>D13</f>
        <v>0.79</v>
      </c>
      <c r="E12" s="6">
        <f>E13</f>
        <v>22</v>
      </c>
      <c r="F12" s="31"/>
    </row>
    <row r="13" spans="1:6" ht="36.75" customHeight="1" x14ac:dyDescent="0.25">
      <c r="A13" s="13">
        <v>2</v>
      </c>
      <c r="B13" s="22" t="s">
        <v>47</v>
      </c>
      <c r="C13" s="13">
        <f>SUM(C14,C17,C21)</f>
        <v>28</v>
      </c>
      <c r="D13" s="13">
        <v>0.79</v>
      </c>
      <c r="E13" s="13">
        <f>SUM(E14,E17,E21)</f>
        <v>22</v>
      </c>
      <c r="F13" s="32"/>
    </row>
    <row r="14" spans="1:6" ht="60" x14ac:dyDescent="0.25">
      <c r="A14" s="33">
        <v>2.1</v>
      </c>
      <c r="B14" s="34" t="s">
        <v>48</v>
      </c>
      <c r="C14" s="37">
        <f>SUM(C15:C16)</f>
        <v>8</v>
      </c>
      <c r="D14" s="37">
        <v>0.75</v>
      </c>
      <c r="E14" s="13">
        <f>SUM(E15:E16)</f>
        <v>6</v>
      </c>
      <c r="F14" s="35"/>
    </row>
    <row r="15" spans="1:6" ht="45" x14ac:dyDescent="0.25">
      <c r="A15" s="5" t="s">
        <v>3</v>
      </c>
      <c r="B15" s="23" t="s">
        <v>66</v>
      </c>
      <c r="C15" s="3">
        <v>4</v>
      </c>
      <c r="D15" s="3">
        <v>0.5</v>
      </c>
      <c r="E15" s="13">
        <f t="shared" si="0"/>
        <v>2</v>
      </c>
      <c r="F15" s="28"/>
    </row>
    <row r="16" spans="1:6" ht="30" x14ac:dyDescent="0.25">
      <c r="A16" s="5" t="s">
        <v>4</v>
      </c>
      <c r="B16" s="23" t="s">
        <v>72</v>
      </c>
      <c r="C16" s="3">
        <v>4</v>
      </c>
      <c r="D16" s="3">
        <v>1</v>
      </c>
      <c r="E16" s="13">
        <f t="shared" si="0"/>
        <v>4</v>
      </c>
      <c r="F16" s="28"/>
    </row>
    <row r="17" spans="1:6" ht="60" x14ac:dyDescent="0.25">
      <c r="A17" s="33">
        <v>2.2000000000000002</v>
      </c>
      <c r="B17" s="34" t="s">
        <v>49</v>
      </c>
      <c r="C17" s="37">
        <f>SUM(C18:C20)</f>
        <v>12</v>
      </c>
      <c r="D17" s="37">
        <v>0.75</v>
      </c>
      <c r="E17" s="13">
        <f t="shared" si="0"/>
        <v>9</v>
      </c>
      <c r="F17" s="35"/>
    </row>
    <row r="18" spans="1:6" ht="30" x14ac:dyDescent="0.25">
      <c r="A18" s="5" t="s">
        <v>3</v>
      </c>
      <c r="B18" s="23" t="s">
        <v>80</v>
      </c>
      <c r="C18" s="3">
        <v>4</v>
      </c>
      <c r="D18" s="3">
        <v>0.5</v>
      </c>
      <c r="E18" s="13">
        <f t="shared" si="0"/>
        <v>2</v>
      </c>
      <c r="F18" s="28"/>
    </row>
    <row r="19" spans="1:6" ht="30" x14ac:dyDescent="0.25">
      <c r="A19" s="5" t="s">
        <v>4</v>
      </c>
      <c r="B19" s="23" t="s">
        <v>67</v>
      </c>
      <c r="C19" s="3">
        <v>4</v>
      </c>
      <c r="D19" s="3">
        <v>1</v>
      </c>
      <c r="E19" s="13">
        <f t="shared" si="0"/>
        <v>4</v>
      </c>
      <c r="F19" s="28"/>
    </row>
    <row r="20" spans="1:6" ht="30" x14ac:dyDescent="0.25">
      <c r="A20" s="5" t="s">
        <v>5</v>
      </c>
      <c r="B20" s="23" t="s">
        <v>50</v>
      </c>
      <c r="C20" s="3">
        <v>4</v>
      </c>
      <c r="D20" s="3">
        <v>0.75</v>
      </c>
      <c r="E20" s="13">
        <f t="shared" si="0"/>
        <v>3</v>
      </c>
      <c r="F20" s="28"/>
    </row>
    <row r="21" spans="1:6" ht="30" x14ac:dyDescent="0.25">
      <c r="A21" s="33">
        <v>2.2999999999999998</v>
      </c>
      <c r="B21" s="34" t="s">
        <v>51</v>
      </c>
      <c r="C21" s="37">
        <f>SUM(C22:C23)</f>
        <v>8</v>
      </c>
      <c r="D21" s="37">
        <v>0.875</v>
      </c>
      <c r="E21" s="13">
        <f t="shared" si="0"/>
        <v>7</v>
      </c>
      <c r="F21" s="35"/>
    </row>
    <row r="22" spans="1:6" ht="75" x14ac:dyDescent="0.25">
      <c r="A22" s="5" t="s">
        <v>3</v>
      </c>
      <c r="B22" s="23" t="s">
        <v>68</v>
      </c>
      <c r="C22" s="3">
        <v>4</v>
      </c>
      <c r="D22" s="3">
        <v>0.75</v>
      </c>
      <c r="E22" s="13">
        <f t="shared" si="0"/>
        <v>3</v>
      </c>
      <c r="F22" s="28"/>
    </row>
    <row r="23" spans="1:6" ht="45" x14ac:dyDescent="0.25">
      <c r="A23" s="5" t="s">
        <v>4</v>
      </c>
      <c r="B23" s="23" t="s">
        <v>69</v>
      </c>
      <c r="C23" s="3">
        <v>4</v>
      </c>
      <c r="D23" s="3">
        <v>1</v>
      </c>
      <c r="E23" s="13">
        <f t="shared" si="0"/>
        <v>4</v>
      </c>
      <c r="F23" s="28"/>
    </row>
    <row r="24" spans="1:6" x14ac:dyDescent="0.25">
      <c r="A24" s="14" t="s">
        <v>43</v>
      </c>
      <c r="B24" s="21" t="s">
        <v>44</v>
      </c>
      <c r="C24" s="6">
        <f>SUM(C25)</f>
        <v>12</v>
      </c>
      <c r="D24" s="6">
        <f>D25</f>
        <v>0.5</v>
      </c>
      <c r="E24" s="6">
        <f t="shared" si="0"/>
        <v>6</v>
      </c>
      <c r="F24" s="31"/>
    </row>
    <row r="25" spans="1:6" ht="30" x14ac:dyDescent="0.25">
      <c r="A25" s="13">
        <v>3</v>
      </c>
      <c r="B25" s="22" t="s">
        <v>45</v>
      </c>
      <c r="C25" s="13">
        <f>SUM(C26:C28)</f>
        <v>12</v>
      </c>
      <c r="D25" s="13">
        <v>0.5</v>
      </c>
      <c r="E25" s="13">
        <f t="shared" si="0"/>
        <v>6</v>
      </c>
      <c r="F25" s="32"/>
    </row>
    <row r="26" spans="1:6" ht="30" x14ac:dyDescent="0.25">
      <c r="A26" s="5" t="s">
        <v>3</v>
      </c>
      <c r="B26" s="23" t="s">
        <v>53</v>
      </c>
      <c r="C26" s="3">
        <v>4</v>
      </c>
      <c r="D26" s="3">
        <v>0.5</v>
      </c>
      <c r="E26" s="13">
        <f t="shared" si="0"/>
        <v>2</v>
      </c>
      <c r="F26" s="28"/>
    </row>
    <row r="27" spans="1:6" ht="30" x14ac:dyDescent="0.25">
      <c r="A27" s="5" t="s">
        <v>4</v>
      </c>
      <c r="B27" s="23" t="s">
        <v>55</v>
      </c>
      <c r="C27" s="3">
        <v>4</v>
      </c>
      <c r="D27" s="3">
        <v>0.5</v>
      </c>
      <c r="E27" s="13">
        <f t="shared" si="0"/>
        <v>2</v>
      </c>
      <c r="F27" s="28"/>
    </row>
    <row r="28" spans="1:6" ht="45" x14ac:dyDescent="0.25">
      <c r="A28" s="5" t="s">
        <v>5</v>
      </c>
      <c r="B28" s="23" t="s">
        <v>54</v>
      </c>
      <c r="C28" s="3">
        <v>4</v>
      </c>
      <c r="D28" s="3">
        <v>0.5</v>
      </c>
      <c r="E28" s="13">
        <f t="shared" si="0"/>
        <v>2</v>
      </c>
      <c r="F28" s="28"/>
    </row>
    <row r="29" spans="1:6" s="40" customFormat="1" x14ac:dyDescent="0.25">
      <c r="A29" s="38"/>
      <c r="B29" s="39"/>
      <c r="C29" s="42"/>
      <c r="D29" s="42"/>
      <c r="E29" s="42"/>
      <c r="F29" s="43"/>
    </row>
    <row r="30" spans="1:6" s="41" customFormat="1" x14ac:dyDescent="0.25">
      <c r="A30" s="44"/>
      <c r="B30" s="45"/>
      <c r="C30" s="46"/>
      <c r="D30" s="46"/>
      <c r="E30" s="46"/>
      <c r="F30" s="47"/>
    </row>
    <row r="31" spans="1:6" s="41" customFormat="1" x14ac:dyDescent="0.25">
      <c r="A31" s="44"/>
      <c r="B31" s="45"/>
      <c r="C31" s="46"/>
      <c r="D31" s="46"/>
      <c r="E31" s="46"/>
      <c r="F31" s="47"/>
    </row>
    <row r="32" spans="1:6" s="41" customFormat="1" x14ac:dyDescent="0.25">
      <c r="A32" s="44"/>
      <c r="B32" s="45"/>
      <c r="C32" s="46"/>
      <c r="D32" s="46"/>
      <c r="E32" s="46"/>
      <c r="F32" s="47"/>
    </row>
    <row r="33" spans="1:6" s="41" customFormat="1" x14ac:dyDescent="0.25">
      <c r="A33" s="44"/>
      <c r="B33" s="45"/>
      <c r="C33" s="46"/>
      <c r="D33" s="46"/>
      <c r="E33" s="46"/>
      <c r="F33" s="47"/>
    </row>
    <row r="34" spans="1:6" s="41" customFormat="1" x14ac:dyDescent="0.25">
      <c r="A34" s="44"/>
      <c r="B34" s="45"/>
      <c r="C34" s="46"/>
      <c r="D34" s="46"/>
      <c r="E34" s="46"/>
      <c r="F34" s="47"/>
    </row>
    <row r="35" spans="1:6" s="41" customFormat="1" x14ac:dyDescent="0.25">
      <c r="A35" s="44"/>
      <c r="B35" s="45"/>
      <c r="C35" s="46"/>
      <c r="D35" s="46"/>
      <c r="E35" s="46"/>
      <c r="F35" s="47"/>
    </row>
    <row r="36" spans="1:6" s="41" customFormat="1" x14ac:dyDescent="0.25">
      <c r="A36" s="44"/>
      <c r="B36" s="47"/>
      <c r="C36" s="46"/>
      <c r="D36" s="46"/>
      <c r="E36" s="46"/>
      <c r="F36" s="47"/>
    </row>
    <row r="37" spans="1:6" s="41" customFormat="1" x14ac:dyDescent="0.25">
      <c r="B37" s="47"/>
      <c r="C37" s="46"/>
      <c r="D37" s="46"/>
      <c r="E37" s="46"/>
      <c r="F37" s="47"/>
    </row>
    <row r="38" spans="1:6" x14ac:dyDescent="0.25">
      <c r="A38" s="41"/>
      <c r="B38" s="47"/>
      <c r="C38" s="46"/>
      <c r="D38" s="46"/>
      <c r="E38" s="46"/>
      <c r="F38" s="47"/>
    </row>
  </sheetData>
  <customSheetViews>
    <customSheetView guid="{601BAD9D-B492-4DA5-A83B-07FEF66F0B19}" scale="170">
      <selection activeCell="F5" sqref="F5"/>
      <pageMargins left="0.7" right="0.7" top="0.75" bottom="0.75" header="0.3" footer="0.3"/>
      <pageSetup paperSize="9" fitToWidth="0" orientation="landscape" r:id="rId1"/>
    </customSheetView>
    <customSheetView guid="{D947597B-361E-4780-BDE0-6622AB3A1C0B}" scale="170">
      <selection activeCell="B9" sqref="B9"/>
      <pageMargins left="0.7" right="0.7" top="0.75" bottom="0.75" header="0.3" footer="0.3"/>
      <pageSetup paperSize="9" fitToWidth="0" orientation="landscape" r:id="rId2"/>
    </customSheetView>
  </customSheetViews>
  <mergeCells count="1">
    <mergeCell ref="C1:F2"/>
  </mergeCells>
  <pageMargins left="0.7" right="0.7" top="0.75" bottom="0.75" header="0.3" footer="0.3"/>
  <pageSetup paperSize="8" scale="71"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Claudia Gosman</cp:lastModifiedBy>
  <cp:lastPrinted>2024-02-14T09:05:24Z</cp:lastPrinted>
  <dcterms:created xsi:type="dcterms:W3CDTF">2023-06-19T12:07:43Z</dcterms:created>
  <dcterms:modified xsi:type="dcterms:W3CDTF">2024-03-18T08:08:31Z</dcterms:modified>
</cp:coreProperties>
</file>